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700" activeTab="4"/>
  </bookViews>
  <sheets>
    <sheet name="TP" sheetId="1" r:id="rId1"/>
    <sheet name="TD" sheetId="2" r:id="rId2"/>
    <sheet name="TM" sheetId="3" r:id="rId3"/>
    <sheet name="TJ" sheetId="4" r:id="rId4"/>
    <sheet name="TS" sheetId="5" r:id="rId5"/>
  </sheets>
  <definedNames/>
  <calcPr fullCalcOnLoad="1"/>
</workbook>
</file>

<file path=xl/sharedStrings.xml><?xml version="1.0" encoding="utf-8"?>
<sst xmlns="http://schemas.openxmlformats.org/spreadsheetml/2006/main" count="265" uniqueCount="207">
  <si>
    <t>miejsce</t>
  </si>
  <si>
    <t>pp</t>
  </si>
  <si>
    <t>Damian Cybulski</t>
  </si>
  <si>
    <t>Karolina Piastowska</t>
  </si>
  <si>
    <t>Magda Podstolska</t>
  </si>
  <si>
    <t>Paulina Biegajło</t>
  </si>
  <si>
    <t>Maciej Kornata</t>
  </si>
  <si>
    <t>Marta Czajkowska</t>
  </si>
  <si>
    <t>Patrycja Fularczyk</t>
  </si>
  <si>
    <t>Agnieszka Kotłowska</t>
  </si>
  <si>
    <t>Daniel Tyran</t>
  </si>
  <si>
    <t>Miłosz Grono</t>
  </si>
  <si>
    <t>Konrad Gołojuch</t>
  </si>
  <si>
    <t>Krzysztof Rykaczewski</t>
  </si>
  <si>
    <t>Aleksandra Rykaczewska</t>
  </si>
  <si>
    <t>Joanna Dysarz</t>
  </si>
  <si>
    <t>Grażyna Trybuszewska</t>
  </si>
  <si>
    <t>Aleksandra Szarmach</t>
  </si>
  <si>
    <t>Jakub Trzebiatowski</t>
  </si>
  <si>
    <t>Kamil Rombczyk</t>
  </si>
  <si>
    <t>Aleks Abraham</t>
  </si>
  <si>
    <t>Justyna Kazmarska</t>
  </si>
  <si>
    <t>Maciej Baczkowski</t>
  </si>
  <si>
    <t>PP</t>
  </si>
  <si>
    <t>Konrad Buzak</t>
  </si>
  <si>
    <t>Agata Wiraszka</t>
  </si>
  <si>
    <t>Rafał Kowalik</t>
  </si>
  <si>
    <t>Marek Pacek</t>
  </si>
  <si>
    <t>Roman Trocha</t>
  </si>
  <si>
    <t>Andrzej Szcześniak</t>
  </si>
  <si>
    <t>Jacek Wieszaczewski</t>
  </si>
  <si>
    <t>Monika Brach</t>
  </si>
  <si>
    <t>Beata Tyburska</t>
  </si>
  <si>
    <t xml:space="preserve"> Janusz Cegliński</t>
  </si>
  <si>
    <t>Tomasz Gronau</t>
  </si>
  <si>
    <t>Wiktor Marczak</t>
  </si>
  <si>
    <t>Andrzej Przychodzeń</t>
  </si>
  <si>
    <t>Waldemar Fijor</t>
  </si>
  <si>
    <t>Sebastian Janas</t>
  </si>
  <si>
    <t>Wojciech Kluska</t>
  </si>
  <si>
    <t>Edyta Gromek</t>
  </si>
  <si>
    <t>Piotr Zgoda</t>
  </si>
  <si>
    <t>Mariusz Siwiec</t>
  </si>
  <si>
    <t>Kazimierz Makieła</t>
  </si>
  <si>
    <t>Andrzej Krochmal</t>
  </si>
  <si>
    <t>Wojciech Drozda</t>
  </si>
  <si>
    <t>Zbigniew Socha</t>
  </si>
  <si>
    <t>Ryszard Sikora</t>
  </si>
  <si>
    <t>Zygmunt Karwowski</t>
  </si>
  <si>
    <t>Marcin Hoffmann</t>
  </si>
  <si>
    <t>Piotr Pożyczka</t>
  </si>
  <si>
    <t>Arkadiusz Krejczy</t>
  </si>
  <si>
    <t>Jakub Kaczyński</t>
  </si>
  <si>
    <t>Piotr Kaczyński</t>
  </si>
  <si>
    <t>Anna Popławska</t>
  </si>
  <si>
    <t>Aneta Sadoń</t>
  </si>
  <si>
    <t>Tomasz Hajdas</t>
  </si>
  <si>
    <t>Dariusz Popławski</t>
  </si>
  <si>
    <t>Paulina Bakri</t>
  </si>
  <si>
    <t>Hubert Świerczyński</t>
  </si>
  <si>
    <t>Piotr Malinowski</t>
  </si>
  <si>
    <t>Dobromir Kabuła</t>
  </si>
  <si>
    <t>Mariusz Niedźwiedzki</t>
  </si>
  <si>
    <t>Marcin Kaczyński</t>
  </si>
  <si>
    <t>Krzysztof Mazur</t>
  </si>
  <si>
    <t>Maciej Zagrabski</t>
  </si>
  <si>
    <t>Artur Zajączkowski</t>
  </si>
  <si>
    <t>Bartłomiej Gromowski</t>
  </si>
  <si>
    <t>Marcin Witkowski</t>
  </si>
  <si>
    <t>Maciej Kozicki</t>
  </si>
  <si>
    <t>Janusz Kaczmarek</t>
  </si>
  <si>
    <t>Krzysztof Ligenza</t>
  </si>
  <si>
    <t>Wojciech Wieczorek</t>
  </si>
  <si>
    <t>Zbigniew Tarnowski</t>
  </si>
  <si>
    <t>Wiesław Narloch</t>
  </si>
  <si>
    <t>Radosław Literski</t>
  </si>
  <si>
    <t>Leszek Herman-Iżycki</t>
  </si>
  <si>
    <t>Anna Trykozko</t>
  </si>
  <si>
    <t>Jacek Gdula</t>
  </si>
  <si>
    <t>Piotr Wieczorek</t>
  </si>
  <si>
    <t>Dariusz Zając</t>
  </si>
  <si>
    <t>Marek Gorgol</t>
  </si>
  <si>
    <t>Katarzyna Gorgol</t>
  </si>
  <si>
    <t>Sławomir Frynas</t>
  </si>
  <si>
    <t>Grzegorz Cytawa</t>
  </si>
  <si>
    <t>Gdańsk</t>
  </si>
  <si>
    <t>Radosław Krzywdziński</t>
  </si>
  <si>
    <t>Dominik Kowalczyk</t>
  </si>
  <si>
    <t>Arkadiusz Papke</t>
  </si>
  <si>
    <t>Łukasz Zagórski</t>
  </si>
  <si>
    <t>Tomasz Ablewski</t>
  </si>
  <si>
    <t>Piotr Olejnik</t>
  </si>
  <si>
    <t>Krzysztof Wysowski</t>
  </si>
  <si>
    <t>Wojciech Pogorowski</t>
  </si>
  <si>
    <t>Katarzyna Dziuban</t>
  </si>
  <si>
    <t>Jakub Zakrzewski</t>
  </si>
  <si>
    <t>Marlena Arendt</t>
  </si>
  <si>
    <t>Sebastian Koziński</t>
  </si>
  <si>
    <t>Sebastian Rezmer</t>
  </si>
  <si>
    <t>Adrian Szpakowski</t>
  </si>
  <si>
    <t>Marcin Brejnak</t>
  </si>
  <si>
    <t>Mikołaj Pujdak</t>
  </si>
  <si>
    <t>Mateusz Kaczorowski</t>
  </si>
  <si>
    <t>Jakub Aftanas</t>
  </si>
  <si>
    <t>Rafał Urbański</t>
  </si>
  <si>
    <t>Damian Lewandowski</t>
  </si>
  <si>
    <t>Kamil Kowalski</t>
  </si>
  <si>
    <t>Piotr Lubrzycki</t>
  </si>
  <si>
    <t>Agata Perzyńska</t>
  </si>
  <si>
    <t>Martyna Drobotowicz</t>
  </si>
  <si>
    <t>Natalia Jankowska</t>
  </si>
  <si>
    <t>Karolina Meyer</t>
  </si>
  <si>
    <t>Michał Jabłoński</t>
  </si>
  <si>
    <t>Sebastian Sakowski</t>
  </si>
  <si>
    <t>Klaudia Jabłońska</t>
  </si>
  <si>
    <t>Agata Barewicz</t>
  </si>
  <si>
    <t>Bartłomiej Mazan</t>
  </si>
  <si>
    <t>Marek Maślak</t>
  </si>
  <si>
    <t>Szczecin</t>
  </si>
  <si>
    <t>Piotr Walentynowicz</t>
  </si>
  <si>
    <t>Marcin Liczbik</t>
  </si>
  <si>
    <t>Agnieszka Pietrzak</t>
  </si>
  <si>
    <t>Karolina Komacka</t>
  </si>
  <si>
    <t>Julita Linowska</t>
  </si>
  <si>
    <t>Karolina Drobotowicz</t>
  </si>
  <si>
    <t>Sara Trzebiatowska</t>
  </si>
  <si>
    <t>Agata Janiszewska</t>
  </si>
  <si>
    <t>Kamila Kornacka</t>
  </si>
  <si>
    <t>Dominika Raszkiewicz</t>
  </si>
  <si>
    <t>Magda Siedlecka</t>
  </si>
  <si>
    <t>Dominika Gwóźdź</t>
  </si>
  <si>
    <t>Danuta Kiedrowska</t>
  </si>
  <si>
    <t>Kamila Żywicka</t>
  </si>
  <si>
    <t>Przemysław Duchna</t>
  </si>
  <si>
    <t>Radosław Bartosiewicz</t>
  </si>
  <si>
    <t>Gdynia</t>
  </si>
  <si>
    <t>Maciej Trojanowski</t>
  </si>
  <si>
    <t>Mateusz Kozłowski</t>
  </si>
  <si>
    <t>Jakub Boguski</t>
  </si>
  <si>
    <t>Wojciech Żółtowski</t>
  </si>
  <si>
    <t>Małgorzata Zbucka</t>
  </si>
  <si>
    <t>Agnieszka Silkowska</t>
  </si>
  <si>
    <t>Kacper Kowalik</t>
  </si>
  <si>
    <t>Jakub Nadzieja</t>
  </si>
  <si>
    <t>DKL</t>
  </si>
  <si>
    <t>Imię i Nazwisko</t>
  </si>
  <si>
    <t>Miasto/Klub</t>
  </si>
  <si>
    <t>E1</t>
  </si>
  <si>
    <t>E2</t>
  </si>
  <si>
    <t>Tymon Skadrowa</t>
  </si>
  <si>
    <t>Edward Fudro</t>
  </si>
  <si>
    <t>Monika Pacek</t>
  </si>
  <si>
    <t>Jankowski Tomasz</t>
  </si>
  <si>
    <t>Miłosz Pocześnik</t>
  </si>
  <si>
    <t>Piotr Matyjel</t>
  </si>
  <si>
    <t>Piotr Żywicki</t>
  </si>
  <si>
    <t>Konrad Biziński</t>
  </si>
  <si>
    <t>Jakub Mężyk</t>
  </si>
  <si>
    <t>Topczyńska Dorota</t>
  </si>
  <si>
    <t>Kiedrowska Joanna</t>
  </si>
  <si>
    <t>Ślizewski Mateusz</t>
  </si>
  <si>
    <t>Ireneusz Ślubowski</t>
  </si>
  <si>
    <t>Marcin Furbian</t>
  </si>
  <si>
    <t>Dominik Pomin</t>
  </si>
  <si>
    <t>Maciej Posłuszny</t>
  </si>
  <si>
    <t>Szcześniak Pandora</t>
  </si>
  <si>
    <t>Agnieszka Mieroslawska</t>
  </si>
  <si>
    <t>Adam Skoczyński</t>
  </si>
  <si>
    <t>E3</t>
  </si>
  <si>
    <t>nr druż</t>
  </si>
  <si>
    <t>Kołelis Szymon</t>
  </si>
  <si>
    <t>Bar Delia</t>
  </si>
  <si>
    <t>Anna Sas-Bojarska</t>
  </si>
  <si>
    <t>Łukasz Skierski</t>
  </si>
  <si>
    <t>Skoczyński Jakub</t>
  </si>
  <si>
    <t>Skoczyński Arkadiusz</t>
  </si>
  <si>
    <t>Gliwa Karolina</t>
  </si>
  <si>
    <t>Jaszul Amanda</t>
  </si>
  <si>
    <t>Dolatowski Piotr</t>
  </si>
  <si>
    <t>Boś Kacper</t>
  </si>
  <si>
    <t>Gdańsk Gimnazjum 24</t>
  </si>
  <si>
    <t>Toruń Skarmat</t>
  </si>
  <si>
    <t>Gdańsk Rodło</t>
  </si>
  <si>
    <t>Szczecin Viking</t>
  </si>
  <si>
    <t>nkl</t>
  </si>
  <si>
    <t>Tomasz Skarżyński</t>
  </si>
  <si>
    <t>Msc.</t>
  </si>
  <si>
    <t>Grzegorz Olszewski</t>
  </si>
  <si>
    <t>Karol Skibski</t>
  </si>
  <si>
    <t>Jelenia Góra</t>
  </si>
  <si>
    <t>LuksPol Czersk</t>
  </si>
  <si>
    <t>Adam Gryszkiewicz</t>
  </si>
  <si>
    <t>Piotr Tyndzik-Sadowy</t>
  </si>
  <si>
    <t>Skarmat Toruń</t>
  </si>
  <si>
    <t>Natalia Rzyska</t>
  </si>
  <si>
    <t>Rodło Gdańsk</t>
  </si>
  <si>
    <t>nr dr</t>
  </si>
  <si>
    <t>dysk</t>
  </si>
  <si>
    <t>abs</t>
  </si>
  <si>
    <t>etap 1</t>
  </si>
  <si>
    <t>skład drużyny</t>
  </si>
  <si>
    <t>etap 2</t>
  </si>
  <si>
    <t>total</t>
  </si>
  <si>
    <t>Imie i nazwisko</t>
  </si>
  <si>
    <t>PP  total</t>
  </si>
  <si>
    <t>Piotr Rzyski</t>
  </si>
  <si>
    <t>NKL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</si>
</sst>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5">
    <font>
      <sz val="10"/>
      <name val="Arial"/>
      <family val="0"/>
    </font>
    <font>
      <sz val="10"/>
      <name val="Arial CE"/>
      <family val="0"/>
    </font>
    <font>
      <sz val="11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color indexed="19"/>
      <name val="Arial CE"/>
      <family val="2"/>
    </font>
    <font>
      <b/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6"/>
      <color indexed="10"/>
      <name val="Arial CE"/>
      <family val="2"/>
    </font>
    <font>
      <sz val="12"/>
      <color indexed="17"/>
      <name val="Arial CE"/>
      <family val="0"/>
    </font>
    <font>
      <b/>
      <sz val="12"/>
      <color indexed="10"/>
      <name val="Arial CE"/>
      <family val="0"/>
    </font>
    <font>
      <sz val="14"/>
      <name val="Times New Roman CE"/>
      <family val="1"/>
    </font>
    <font>
      <b/>
      <sz val="14"/>
      <color indexed="10"/>
      <name val="Arial CE"/>
      <family val="0"/>
    </font>
    <font>
      <sz val="12"/>
      <name val="Arial"/>
      <family val="2"/>
    </font>
    <font>
      <b/>
      <sz val="12"/>
      <name val="Arial CE"/>
      <family val="2"/>
    </font>
    <font>
      <sz val="11"/>
      <name val="Arial"/>
      <family val="0"/>
    </font>
    <font>
      <sz val="12"/>
      <color indexed="17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" xfId="18" applyBorder="1" applyAlignment="1">
      <alignment horizontal="center"/>
      <protection/>
    </xf>
    <xf numFmtId="0" fontId="2" fillId="0" borderId="2" xfId="18" applyFont="1" applyBorder="1" applyAlignment="1">
      <alignment horizontal="center"/>
      <protection/>
    </xf>
    <xf numFmtId="0" fontId="2" fillId="0" borderId="3" xfId="18" applyFont="1" applyBorder="1" applyAlignment="1">
      <alignment horizontal="center"/>
      <protection/>
    </xf>
    <xf numFmtId="0" fontId="3" fillId="0" borderId="3" xfId="18" applyFont="1" applyBorder="1" applyAlignment="1">
      <alignment horizontal="center"/>
      <protection/>
    </xf>
    <xf numFmtId="0" fontId="4" fillId="0" borderId="3" xfId="18" applyFont="1" applyFill="1" applyBorder="1" applyAlignment="1">
      <alignment horizontal="center"/>
      <protection/>
    </xf>
    <xf numFmtId="0" fontId="5" fillId="0" borderId="4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0" fontId="7" fillId="0" borderId="6" xfId="18" applyFont="1" applyBorder="1" applyAlignment="1">
      <alignment horizontal="left"/>
      <protection/>
    </xf>
    <xf numFmtId="0" fontId="8" fillId="0" borderId="7" xfId="18" applyFont="1" applyBorder="1" applyAlignment="1">
      <alignment horizontal="center"/>
      <protection/>
    </xf>
    <xf numFmtId="0" fontId="7" fillId="0" borderId="8" xfId="18" applyFont="1" applyBorder="1" applyAlignment="1">
      <alignment horizontal="left"/>
      <protection/>
    </xf>
    <xf numFmtId="0" fontId="1" fillId="0" borderId="6" xfId="18" applyBorder="1">
      <alignment/>
      <protection/>
    </xf>
    <xf numFmtId="0" fontId="1" fillId="0" borderId="0" xfId="18" applyFont="1" applyAlignment="1">
      <alignment horizontal="left"/>
      <protection/>
    </xf>
    <xf numFmtId="0" fontId="7" fillId="0" borderId="6" xfId="18" applyFont="1" applyBorder="1" applyAlignment="1">
      <alignment horizontal="left"/>
      <protection/>
    </xf>
    <xf numFmtId="0" fontId="7" fillId="0" borderId="0" xfId="18" applyFont="1" applyAlignment="1">
      <alignment horizontal="left"/>
      <protection/>
    </xf>
    <xf numFmtId="0" fontId="1" fillId="0" borderId="6" xfId="18" applyBorder="1" applyAlignment="1">
      <alignment horizontal="left"/>
      <protection/>
    </xf>
    <xf numFmtId="0" fontId="7" fillId="0" borderId="6" xfId="18" applyFont="1" applyFill="1" applyBorder="1" applyAlignment="1">
      <alignment horizontal="left"/>
      <protection/>
    </xf>
    <xf numFmtId="0" fontId="7" fillId="0" borderId="9" xfId="18" applyFont="1" applyBorder="1" applyAlignment="1">
      <alignment horizontal="left"/>
      <protection/>
    </xf>
    <xf numFmtId="0" fontId="6" fillId="0" borderId="10" xfId="18" applyFont="1" applyBorder="1" applyAlignment="1">
      <alignment horizontal="center"/>
      <protection/>
    </xf>
    <xf numFmtId="0" fontId="7" fillId="0" borderId="11" xfId="18" applyFont="1" applyBorder="1" applyAlignment="1">
      <alignment horizontal="left"/>
      <protection/>
    </xf>
    <xf numFmtId="0" fontId="7" fillId="0" borderId="12" xfId="18" applyFont="1" applyBorder="1" applyAlignment="1">
      <alignment horizontal="left"/>
      <protection/>
    </xf>
    <xf numFmtId="0" fontId="8" fillId="0" borderId="13" xfId="18" applyFont="1" applyBorder="1" applyAlignment="1">
      <alignment horizontal="center"/>
      <protection/>
    </xf>
    <xf numFmtId="0" fontId="3" fillId="0" borderId="6" xfId="19" applyFont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8" fillId="0" borderId="6" xfId="19" applyFont="1" applyBorder="1" applyAlignment="1">
      <alignment horizontal="center"/>
      <protection/>
    </xf>
    <xf numFmtId="0" fontId="11" fillId="0" borderId="6" xfId="19" applyFont="1" applyBorder="1" applyAlignment="1">
      <alignment horizontal="center"/>
      <protection/>
    </xf>
    <xf numFmtId="2" fontId="11" fillId="0" borderId="6" xfId="19" applyNumberFormat="1" applyFont="1" applyBorder="1">
      <alignment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1" fillId="0" borderId="0" xfId="19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4" fillId="0" borderId="0" xfId="19" applyFont="1" applyFill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11" fillId="0" borderId="0" xfId="19" applyFont="1" applyBorder="1" applyAlignment="1">
      <alignment horizontal="center"/>
      <protection/>
    </xf>
    <xf numFmtId="0" fontId="1" fillId="0" borderId="0" xfId="19" applyFill="1" applyBorder="1">
      <alignment/>
      <protection/>
    </xf>
    <xf numFmtId="2" fontId="11" fillId="0" borderId="0" xfId="19" applyNumberFormat="1" applyFont="1" applyBorder="1">
      <alignment/>
      <protection/>
    </xf>
    <xf numFmtId="0" fontId="3" fillId="0" borderId="6" xfId="19" applyFont="1" applyBorder="1" applyAlignment="1">
      <alignment horizontal="center"/>
      <protection/>
    </xf>
    <xf numFmtId="0" fontId="7" fillId="0" borderId="6" xfId="19" applyFont="1" applyBorder="1">
      <alignment/>
      <protection/>
    </xf>
    <xf numFmtId="0" fontId="7" fillId="0" borderId="6" xfId="19" applyFont="1" applyFill="1" applyBorder="1">
      <alignment/>
      <protection/>
    </xf>
    <xf numFmtId="0" fontId="7" fillId="0" borderId="9" xfId="19" applyFont="1" applyBorder="1">
      <alignment/>
      <protection/>
    </xf>
    <xf numFmtId="0" fontId="4" fillId="0" borderId="4" xfId="19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3" fillId="0" borderId="0" xfId="19" applyFont="1" applyBorder="1" applyAlignment="1">
      <alignment horizontal="center"/>
      <protection/>
    </xf>
    <xf numFmtId="0" fontId="14" fillId="0" borderId="0" xfId="19" applyFont="1" applyBorder="1">
      <alignment/>
      <protection/>
    </xf>
    <xf numFmtId="0" fontId="14" fillId="0" borderId="0" xfId="19" applyFont="1" applyFill="1" applyBorder="1">
      <alignment/>
      <protection/>
    </xf>
    <xf numFmtId="1" fontId="15" fillId="0" borderId="7" xfId="19" applyNumberFormat="1" applyFont="1" applyBorder="1" applyAlignment="1">
      <alignment horizontal="center"/>
      <protection/>
    </xf>
    <xf numFmtId="0" fontId="13" fillId="0" borderId="6" xfId="20" applyFont="1" applyFill="1" applyBorder="1" applyAlignment="1">
      <alignment horizontal="center"/>
      <protection/>
    </xf>
    <xf numFmtId="2" fontId="13" fillId="0" borderId="6" xfId="20" applyNumberFormat="1" applyFont="1" applyFill="1" applyBorder="1" applyAlignment="1">
      <alignment horizontal="center"/>
      <protection/>
    </xf>
    <xf numFmtId="0" fontId="7" fillId="0" borderId="6" xfId="20" applyFont="1" applyBorder="1" applyAlignment="1">
      <alignment horizontal="center"/>
      <protection/>
    </xf>
    <xf numFmtId="0" fontId="7" fillId="0" borderId="6" xfId="20" applyFont="1" applyBorder="1" applyAlignment="1">
      <alignment horizontal="left"/>
      <protection/>
    </xf>
    <xf numFmtId="0" fontId="7" fillId="0" borderId="6" xfId="20" applyFont="1" applyFill="1" applyBorder="1" applyAlignment="1">
      <alignment horizontal="left"/>
      <protection/>
    </xf>
    <xf numFmtId="0" fontId="13" fillId="0" borderId="6" xfId="20" applyFont="1" applyFill="1" applyBorder="1" applyAlignment="1">
      <alignment horizontal="center"/>
      <protection/>
    </xf>
    <xf numFmtId="0" fontId="7" fillId="0" borderId="6" xfId="20" applyFont="1" applyBorder="1" applyAlignment="1">
      <alignment/>
      <protection/>
    </xf>
    <xf numFmtId="2" fontId="16" fillId="0" borderId="6" xfId="20" applyNumberFormat="1" applyFont="1" applyBorder="1" applyAlignment="1">
      <alignment/>
      <protection/>
    </xf>
    <xf numFmtId="2" fontId="17" fillId="0" borderId="6" xfId="20" applyNumberFormat="1" applyFont="1" applyBorder="1" applyAlignment="1">
      <alignment/>
      <protection/>
    </xf>
    <xf numFmtId="0" fontId="7" fillId="0" borderId="6" xfId="20" applyFont="1" applyFill="1" applyBorder="1" applyAlignment="1">
      <alignment/>
      <protection/>
    </xf>
    <xf numFmtId="0" fontId="16" fillId="0" borderId="6" xfId="20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6" xfId="21" applyFont="1" applyBorder="1" applyAlignment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18" fillId="0" borderId="14" xfId="21" applyFont="1" applyBorder="1" applyAlignment="1">
      <alignment horizontal="center"/>
      <protection/>
    </xf>
    <xf numFmtId="0" fontId="7" fillId="0" borderId="14" xfId="21" applyFont="1" applyBorder="1" applyAlignment="1">
      <alignment horizontal="center"/>
      <protection/>
    </xf>
    <xf numFmtId="1" fontId="7" fillId="0" borderId="14" xfId="21" applyNumberFormat="1" applyFont="1" applyBorder="1" applyAlignment="1">
      <alignment horizontal="center"/>
      <protection/>
    </xf>
    <xf numFmtId="1" fontId="7" fillId="0" borderId="6" xfId="21" applyNumberFormat="1" applyFont="1" applyBorder="1" applyAlignment="1">
      <alignment horizontal="center"/>
      <protection/>
    </xf>
    <xf numFmtId="1" fontId="7" fillId="0" borderId="6" xfId="21" applyNumberFormat="1" applyFont="1" applyFill="1" applyBorder="1" applyAlignment="1">
      <alignment horizontal="center"/>
      <protection/>
    </xf>
    <xf numFmtId="1" fontId="16" fillId="0" borderId="14" xfId="21" applyNumberFormat="1" applyFont="1" applyBorder="1" applyAlignment="1">
      <alignment horizontal="center"/>
      <protection/>
    </xf>
    <xf numFmtId="1" fontId="16" fillId="0" borderId="6" xfId="21" applyNumberFormat="1" applyFont="1" applyBorder="1" applyAlignment="1">
      <alignment horizontal="center"/>
      <protection/>
    </xf>
    <xf numFmtId="1" fontId="16" fillId="0" borderId="14" xfId="21" applyNumberFormat="1" applyFont="1" applyBorder="1" applyAlignment="1">
      <alignment horizontal="center"/>
      <protection/>
    </xf>
    <xf numFmtId="1" fontId="16" fillId="0" borderId="6" xfId="21" applyNumberFormat="1" applyFont="1" applyBorder="1" applyAlignment="1">
      <alignment horizontal="center"/>
      <protection/>
    </xf>
    <xf numFmtId="1" fontId="16" fillId="0" borderId="6" xfId="21" applyNumberFormat="1" applyFont="1" applyFill="1" applyBorder="1" applyAlignment="1">
      <alignment horizontal="center"/>
      <protection/>
    </xf>
    <xf numFmtId="0" fontId="19" fillId="0" borderId="6" xfId="20" applyFont="1" applyFill="1" applyBorder="1" applyAlignment="1">
      <alignment horizontal="center"/>
      <protection/>
    </xf>
    <xf numFmtId="1" fontId="17" fillId="0" borderId="14" xfId="21" applyNumberFormat="1" applyFont="1" applyBorder="1" applyAlignment="1">
      <alignment horizontal="center"/>
      <protection/>
    </xf>
    <xf numFmtId="1" fontId="17" fillId="0" borderId="6" xfId="21" applyNumberFormat="1" applyFont="1" applyBorder="1" applyAlignment="1">
      <alignment horizontal="center"/>
      <protection/>
    </xf>
    <xf numFmtId="0" fontId="20" fillId="0" borderId="14" xfId="21" applyFont="1" applyBorder="1" applyAlignment="1">
      <alignment horizontal="left"/>
      <protection/>
    </xf>
    <xf numFmtId="0" fontId="20" fillId="0" borderId="6" xfId="21" applyFont="1" applyBorder="1" applyAlignment="1">
      <alignment horizontal="left"/>
      <protection/>
    </xf>
    <xf numFmtId="0" fontId="0" fillId="0" borderId="0" xfId="0" applyFill="1" applyAlignment="1">
      <alignment/>
    </xf>
    <xf numFmtId="0" fontId="21" fillId="0" borderId="15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6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shrinkToFit="1"/>
    </xf>
    <xf numFmtId="0" fontId="2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1" fontId="21" fillId="0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1" fillId="0" borderId="16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23" fillId="0" borderId="6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7" xfId="0" applyFont="1" applyFill="1" applyBorder="1" applyAlignment="1">
      <alignment/>
    </xf>
    <xf numFmtId="0" fontId="4" fillId="0" borderId="18" xfId="19" applyFont="1" applyFill="1" applyBorder="1" applyAlignment="1">
      <alignment horizontal="center"/>
      <protection/>
    </xf>
    <xf numFmtId="0" fontId="4" fillId="0" borderId="8" xfId="19" applyFont="1" applyFill="1" applyBorder="1" applyAlignment="1">
      <alignment horizontal="center"/>
      <protection/>
    </xf>
    <xf numFmtId="0" fontId="3" fillId="0" borderId="18" xfId="19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13" fillId="0" borderId="18" xfId="20" applyFont="1" applyFill="1" applyBorder="1" applyAlignment="1">
      <alignment horizontal="center"/>
      <protection/>
    </xf>
    <xf numFmtId="0" fontId="13" fillId="0" borderId="8" xfId="20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Normalny_Arkusz4" xfId="20"/>
    <cellStyle name="Normalny_Arkusz5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12" sqref="C12"/>
    </sheetView>
  </sheetViews>
  <sheetFormatPr defaultColWidth="9.140625" defaultRowHeight="12.75"/>
  <cols>
    <col min="1" max="1" width="7.421875" style="0" bestFit="1" customWidth="1"/>
    <col min="2" max="2" width="27.28125" style="0" bestFit="1" customWidth="1"/>
    <col min="3" max="3" width="19.8515625" style="0" bestFit="1" customWidth="1"/>
    <col min="4" max="4" width="24.00390625" style="0" bestFit="1" customWidth="1"/>
    <col min="5" max="5" width="24.421875" style="0" bestFit="1" customWidth="1"/>
    <col min="6" max="6" width="8.140625" style="0" bestFit="1" customWidth="1"/>
  </cols>
  <sheetData>
    <row r="1" spans="1:6" ht="22.5">
      <c r="A1" s="1" t="s">
        <v>0</v>
      </c>
      <c r="B1" s="2"/>
      <c r="C1" s="3"/>
      <c r="D1" s="4"/>
      <c r="E1" s="5"/>
      <c r="F1" s="6" t="s">
        <v>1</v>
      </c>
    </row>
    <row r="2" spans="1:6" ht="21">
      <c r="A2" s="7">
        <v>1</v>
      </c>
      <c r="B2" s="8" t="s">
        <v>4</v>
      </c>
      <c r="C2" s="8" t="s">
        <v>7</v>
      </c>
      <c r="D2" s="8" t="s">
        <v>3</v>
      </c>
      <c r="E2" s="8" t="s">
        <v>2</v>
      </c>
      <c r="F2" s="9">
        <v>0</v>
      </c>
    </row>
    <row r="3" spans="1:6" ht="21">
      <c r="A3" s="7">
        <v>2</v>
      </c>
      <c r="B3" s="10" t="s">
        <v>6</v>
      </c>
      <c r="C3" s="8" t="s">
        <v>10</v>
      </c>
      <c r="D3" s="11"/>
      <c r="E3" s="12"/>
      <c r="F3" s="9">
        <v>57</v>
      </c>
    </row>
    <row r="4" spans="1:6" ht="21">
      <c r="A4" s="7">
        <v>3</v>
      </c>
      <c r="B4" s="13" t="s">
        <v>12</v>
      </c>
      <c r="C4" s="14" t="s">
        <v>11</v>
      </c>
      <c r="D4" s="11"/>
      <c r="E4" s="15"/>
      <c r="F4" s="9">
        <v>98</v>
      </c>
    </row>
    <row r="5" spans="1:6" ht="21">
      <c r="A5" s="7">
        <v>4</v>
      </c>
      <c r="B5" s="8" t="s">
        <v>14</v>
      </c>
      <c r="C5" s="16" t="s">
        <v>15</v>
      </c>
      <c r="D5" s="10" t="s">
        <v>13</v>
      </c>
      <c r="E5" s="8"/>
      <c r="F5" s="9">
        <v>202</v>
      </c>
    </row>
    <row r="6" spans="1:6" ht="21">
      <c r="A6" s="7">
        <v>5</v>
      </c>
      <c r="B6" s="10" t="s">
        <v>21</v>
      </c>
      <c r="C6" s="17" t="s">
        <v>5</v>
      </c>
      <c r="D6" s="14" t="s">
        <v>22</v>
      </c>
      <c r="E6" s="8"/>
      <c r="F6" s="9">
        <v>206</v>
      </c>
    </row>
    <row r="7" spans="1:6" ht="21">
      <c r="A7" s="7">
        <v>6</v>
      </c>
      <c r="B7" s="10" t="s">
        <v>17</v>
      </c>
      <c r="C7" s="8" t="s">
        <v>8</v>
      </c>
      <c r="D7" s="8" t="s">
        <v>9</v>
      </c>
      <c r="E7" s="8" t="s">
        <v>16</v>
      </c>
      <c r="F7" s="9">
        <v>495</v>
      </c>
    </row>
    <row r="8" spans="1:6" ht="21" thickBot="1">
      <c r="A8" s="18">
        <v>7</v>
      </c>
      <c r="B8" s="19" t="s">
        <v>18</v>
      </c>
      <c r="C8" s="20" t="s">
        <v>20</v>
      </c>
      <c r="D8" s="20" t="s">
        <v>19</v>
      </c>
      <c r="E8" s="20"/>
      <c r="F8" s="21">
        <v>1210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H14" sqref="H14"/>
    </sheetView>
  </sheetViews>
  <sheetFormatPr defaultColWidth="9.140625" defaultRowHeight="12.75"/>
  <cols>
    <col min="1" max="1" width="10.7109375" style="0" bestFit="1" customWidth="1"/>
    <col min="2" max="2" width="6.7109375" style="0" bestFit="1" customWidth="1"/>
    <col min="3" max="3" width="22.140625" style="0" bestFit="1" customWidth="1"/>
    <col min="4" max="4" width="26.57421875" style="0" bestFit="1" customWidth="1"/>
    <col min="5" max="5" width="6.421875" style="0" bestFit="1" customWidth="1"/>
    <col min="6" max="6" width="10.7109375" style="0" bestFit="1" customWidth="1"/>
    <col min="7" max="7" width="7.421875" style="0" bestFit="1" customWidth="1"/>
    <col min="8" max="8" width="12.421875" style="0" bestFit="1" customWidth="1"/>
    <col min="9" max="9" width="8.140625" style="43" bestFit="1" customWidth="1"/>
  </cols>
  <sheetData>
    <row r="1" spans="1:9" ht="22.5">
      <c r="A1" s="38" t="s">
        <v>0</v>
      </c>
      <c r="B1" s="22" t="s">
        <v>196</v>
      </c>
      <c r="C1" s="97" t="s">
        <v>200</v>
      </c>
      <c r="D1" s="98"/>
      <c r="E1" s="95" t="s">
        <v>199</v>
      </c>
      <c r="F1" s="96"/>
      <c r="G1" s="95" t="s">
        <v>201</v>
      </c>
      <c r="H1" s="96"/>
      <c r="I1" s="42" t="s">
        <v>202</v>
      </c>
    </row>
    <row r="2" spans="1:9" ht="21">
      <c r="A2" s="23">
        <v>1</v>
      </c>
      <c r="B2" s="22">
        <v>8</v>
      </c>
      <c r="C2" s="39" t="s">
        <v>174</v>
      </c>
      <c r="D2" s="39" t="s">
        <v>175</v>
      </c>
      <c r="E2" s="24">
        <v>1</v>
      </c>
      <c r="F2" s="25">
        <v>1000</v>
      </c>
      <c r="G2" s="24">
        <v>305</v>
      </c>
      <c r="H2" s="25">
        <v>752.1</v>
      </c>
      <c r="I2" s="47">
        <f aca="true" t="shared" si="0" ref="I2:I9">SUM(F2,H2)</f>
        <v>1752.1</v>
      </c>
    </row>
    <row r="3" spans="1:9" ht="21">
      <c r="A3" s="23">
        <v>2</v>
      </c>
      <c r="B3" s="22">
        <v>3</v>
      </c>
      <c r="C3" s="39" t="s">
        <v>161</v>
      </c>
      <c r="D3" s="39"/>
      <c r="E3" s="24">
        <v>235</v>
      </c>
      <c r="F3" s="26">
        <v>800</v>
      </c>
      <c r="G3" s="24">
        <v>135</v>
      </c>
      <c r="H3" s="25">
        <v>897.4</v>
      </c>
      <c r="I3" s="47">
        <f t="shared" si="0"/>
        <v>1697.4</v>
      </c>
    </row>
    <row r="4" spans="1:9" ht="21">
      <c r="A4" s="23">
        <v>3</v>
      </c>
      <c r="B4" s="22">
        <v>7</v>
      </c>
      <c r="C4" s="39" t="s">
        <v>178</v>
      </c>
      <c r="D4" s="39" t="s">
        <v>179</v>
      </c>
      <c r="E4" s="24">
        <v>475</v>
      </c>
      <c r="F4" s="26">
        <v>594.8717948717949</v>
      </c>
      <c r="G4" s="24">
        <v>15</v>
      </c>
      <c r="H4" s="26">
        <v>1000</v>
      </c>
      <c r="I4" s="47">
        <f t="shared" si="0"/>
        <v>1594.871794871795</v>
      </c>
    </row>
    <row r="5" spans="1:9" ht="21">
      <c r="A5" s="23">
        <v>4</v>
      </c>
      <c r="B5" s="22">
        <v>6</v>
      </c>
      <c r="C5" s="40" t="s">
        <v>176</v>
      </c>
      <c r="D5" s="39" t="s">
        <v>177</v>
      </c>
      <c r="E5" s="24">
        <v>330</v>
      </c>
      <c r="F5" s="26">
        <v>718.8034188034188</v>
      </c>
      <c r="G5" s="27">
        <v>600</v>
      </c>
      <c r="H5" s="25">
        <v>500</v>
      </c>
      <c r="I5" s="47">
        <f t="shared" si="0"/>
        <v>1218.803418803419</v>
      </c>
    </row>
    <row r="6" spans="1:9" ht="21">
      <c r="A6" s="23">
        <v>5</v>
      </c>
      <c r="B6" s="22">
        <v>1</v>
      </c>
      <c r="C6" s="39" t="s">
        <v>158</v>
      </c>
      <c r="D6" s="39" t="s">
        <v>159</v>
      </c>
      <c r="E6" s="24">
        <v>85</v>
      </c>
      <c r="F6" s="26">
        <v>928.2051282051282</v>
      </c>
      <c r="G6" s="24">
        <v>875</v>
      </c>
      <c r="H6" s="25">
        <v>265</v>
      </c>
      <c r="I6" s="47">
        <f t="shared" si="0"/>
        <v>1193.2051282051282</v>
      </c>
    </row>
    <row r="7" spans="1:9" ht="21">
      <c r="A7" s="23">
        <v>6</v>
      </c>
      <c r="B7" s="22">
        <v>5</v>
      </c>
      <c r="C7" s="41" t="s">
        <v>165</v>
      </c>
      <c r="D7" s="39" t="s">
        <v>166</v>
      </c>
      <c r="E7" s="24">
        <v>812</v>
      </c>
      <c r="F7" s="26">
        <v>306.8376068376068</v>
      </c>
      <c r="G7" s="24">
        <v>210</v>
      </c>
      <c r="H7" s="26">
        <v>833.3</v>
      </c>
      <c r="I7" s="47">
        <f t="shared" si="0"/>
        <v>1140.1376068376067</v>
      </c>
    </row>
    <row r="8" spans="1:9" ht="21">
      <c r="A8" s="23">
        <v>7</v>
      </c>
      <c r="B8" s="22">
        <v>2</v>
      </c>
      <c r="C8" s="39" t="s">
        <v>160</v>
      </c>
      <c r="D8" s="39" t="s">
        <v>162</v>
      </c>
      <c r="E8" s="24">
        <v>145</v>
      </c>
      <c r="F8" s="26">
        <v>876.9230769230769</v>
      </c>
      <c r="G8" s="24" t="s">
        <v>197</v>
      </c>
      <c r="H8" s="25">
        <v>0</v>
      </c>
      <c r="I8" s="47">
        <f t="shared" si="0"/>
        <v>876.9230769230769</v>
      </c>
    </row>
    <row r="9" spans="1:9" ht="21">
      <c r="A9" s="23">
        <v>8</v>
      </c>
      <c r="B9" s="22">
        <v>4</v>
      </c>
      <c r="C9" s="39" t="s">
        <v>163</v>
      </c>
      <c r="D9" s="39" t="s">
        <v>164</v>
      </c>
      <c r="E9" s="24">
        <v>365</v>
      </c>
      <c r="F9" s="26">
        <v>688.8888888888889</v>
      </c>
      <c r="G9" s="24" t="s">
        <v>197</v>
      </c>
      <c r="H9" s="25">
        <v>0</v>
      </c>
      <c r="I9" s="47">
        <f t="shared" si="0"/>
        <v>688.8888888888889</v>
      </c>
    </row>
    <row r="13" spans="1:12" ht="22.5">
      <c r="A13" s="29"/>
      <c r="B13" s="30"/>
      <c r="C13" s="30"/>
      <c r="D13" s="31"/>
      <c r="E13" s="99"/>
      <c r="F13" s="99"/>
      <c r="G13" s="29"/>
      <c r="H13" s="30"/>
      <c r="I13" s="44"/>
      <c r="J13" s="32"/>
      <c r="K13" s="29"/>
      <c r="L13" s="33"/>
    </row>
    <row r="14" spans="1:12" ht="21">
      <c r="A14" s="34"/>
      <c r="B14" s="30"/>
      <c r="C14" s="31"/>
      <c r="D14" s="31"/>
      <c r="E14" s="28"/>
      <c r="F14" s="35"/>
      <c r="G14" s="34"/>
      <c r="H14" s="30"/>
      <c r="I14" s="45"/>
      <c r="J14" s="31"/>
      <c r="K14" s="28"/>
      <c r="L14" s="35"/>
    </row>
    <row r="15" spans="1:12" ht="21">
      <c r="A15" s="34"/>
      <c r="B15" s="30"/>
      <c r="C15" s="31"/>
      <c r="D15" s="31"/>
      <c r="E15" s="28"/>
      <c r="F15" s="35"/>
      <c r="G15" s="34"/>
      <c r="H15" s="30"/>
      <c r="I15" s="45"/>
      <c r="J15" s="31"/>
      <c r="K15" s="28"/>
      <c r="L15" s="35"/>
    </row>
    <row r="16" spans="1:12" ht="21">
      <c r="A16" s="34"/>
      <c r="B16" s="30"/>
      <c r="C16" s="31"/>
      <c r="D16" s="31"/>
      <c r="E16" s="28"/>
      <c r="F16" s="35"/>
      <c r="G16" s="34"/>
      <c r="H16" s="30"/>
      <c r="I16" s="45"/>
      <c r="J16" s="31"/>
      <c r="K16" s="28"/>
      <c r="L16" s="35"/>
    </row>
    <row r="17" spans="1:12" ht="21">
      <c r="A17" s="34"/>
      <c r="B17" s="30"/>
      <c r="C17" s="31"/>
      <c r="D17" s="31"/>
      <c r="E17" s="28"/>
      <c r="F17" s="35"/>
      <c r="G17" s="34"/>
      <c r="H17" s="30"/>
      <c r="I17" s="46"/>
      <c r="J17" s="31"/>
      <c r="K17" s="28"/>
      <c r="L17" s="35"/>
    </row>
    <row r="18" spans="1:12" ht="21">
      <c r="A18" s="34"/>
      <c r="B18" s="30"/>
      <c r="C18" s="36"/>
      <c r="D18" s="31"/>
      <c r="E18" s="28"/>
      <c r="F18" s="35"/>
      <c r="G18" s="34"/>
      <c r="H18" s="30"/>
      <c r="I18" s="45"/>
      <c r="J18" s="31"/>
      <c r="K18" s="28"/>
      <c r="L18" s="35"/>
    </row>
    <row r="19" spans="1:12" ht="21">
      <c r="A19" s="34"/>
      <c r="B19" s="30"/>
      <c r="C19" s="31"/>
      <c r="D19" s="31"/>
      <c r="E19" s="28"/>
      <c r="F19" s="35"/>
      <c r="G19" s="34"/>
      <c r="H19" s="30"/>
      <c r="I19" s="45"/>
      <c r="J19" s="31"/>
      <c r="K19" s="28"/>
      <c r="L19" s="35"/>
    </row>
    <row r="20" spans="1:12" ht="21">
      <c r="A20" s="34"/>
      <c r="B20" s="30"/>
      <c r="C20" s="31"/>
      <c r="D20" s="31"/>
      <c r="E20" s="28"/>
      <c r="F20" s="37"/>
      <c r="G20" s="34"/>
      <c r="H20" s="30"/>
      <c r="I20" s="45"/>
      <c r="J20" s="31"/>
      <c r="K20" s="29"/>
      <c r="L20" s="28"/>
    </row>
    <row r="21" spans="1:12" ht="21">
      <c r="A21" s="34"/>
      <c r="B21" s="30"/>
      <c r="C21" s="31"/>
      <c r="D21" s="31"/>
      <c r="E21" s="28"/>
      <c r="F21" s="37"/>
      <c r="G21" s="34"/>
      <c r="H21" s="30"/>
      <c r="I21" s="45"/>
      <c r="J21" s="31"/>
      <c r="K21" s="29"/>
      <c r="L21" s="28"/>
    </row>
  </sheetData>
  <mergeCells count="4">
    <mergeCell ref="E1:F1"/>
    <mergeCell ref="C1:D1"/>
    <mergeCell ref="E13:F13"/>
    <mergeCell ref="G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C1">
      <selection activeCell="C15" sqref="C15"/>
    </sheetView>
  </sheetViews>
  <sheetFormatPr defaultColWidth="9.140625" defaultRowHeight="12.75"/>
  <cols>
    <col min="1" max="1" width="7.57421875" style="60" bestFit="1" customWidth="1"/>
    <col min="2" max="3" width="24.8515625" style="0" bestFit="1" customWidth="1"/>
    <col min="4" max="4" width="24.140625" style="0" bestFit="1" customWidth="1"/>
    <col min="5" max="5" width="6.421875" style="59" bestFit="1" customWidth="1"/>
    <col min="6" max="6" width="9.57421875" style="59" bestFit="1" customWidth="1"/>
    <col min="7" max="7" width="5.140625" style="59" bestFit="1" customWidth="1"/>
    <col min="8" max="8" width="9.57421875" style="59" bestFit="1" customWidth="1"/>
    <col min="9" max="9" width="6.421875" style="59" bestFit="1" customWidth="1"/>
    <col min="10" max="10" width="9.57421875" style="59" bestFit="1" customWidth="1"/>
    <col min="11" max="11" width="10.28125" style="59" bestFit="1" customWidth="1"/>
  </cols>
  <sheetData>
    <row r="1" spans="1:11" ht="17.25">
      <c r="A1" s="48" t="s">
        <v>186</v>
      </c>
      <c r="B1" s="100" t="s">
        <v>145</v>
      </c>
      <c r="C1" s="101"/>
      <c r="D1" s="48" t="s">
        <v>146</v>
      </c>
      <c r="E1" s="48" t="s">
        <v>147</v>
      </c>
      <c r="F1" s="48" t="s">
        <v>23</v>
      </c>
      <c r="G1" s="48" t="s">
        <v>148</v>
      </c>
      <c r="H1" s="49" t="s">
        <v>23</v>
      </c>
      <c r="I1" s="48" t="s">
        <v>168</v>
      </c>
      <c r="J1" s="48" t="s">
        <v>23</v>
      </c>
      <c r="K1" s="53" t="s">
        <v>202</v>
      </c>
    </row>
    <row r="2" spans="1:11" ht="15">
      <c r="A2" s="50">
        <v>1</v>
      </c>
      <c r="B2" s="51" t="s">
        <v>185</v>
      </c>
      <c r="C2" s="51" t="s">
        <v>84</v>
      </c>
      <c r="D2" s="51" t="s">
        <v>180</v>
      </c>
      <c r="E2" s="54">
        <v>115</v>
      </c>
      <c r="F2" s="55">
        <v>1000</v>
      </c>
      <c r="G2" s="54">
        <v>80</v>
      </c>
      <c r="H2" s="55">
        <v>959.1836734693877</v>
      </c>
      <c r="I2" s="54">
        <v>580</v>
      </c>
      <c r="J2" s="55">
        <v>892.8571428571429</v>
      </c>
      <c r="K2" s="56">
        <v>2852.0408163265306</v>
      </c>
    </row>
    <row r="3" spans="1:11" ht="15">
      <c r="A3" s="50">
        <v>2</v>
      </c>
      <c r="B3" s="51" t="s">
        <v>88</v>
      </c>
      <c r="C3" s="51" t="s">
        <v>89</v>
      </c>
      <c r="D3" s="51" t="s">
        <v>181</v>
      </c>
      <c r="E3" s="54">
        <v>135</v>
      </c>
      <c r="F3" s="55">
        <v>978.021978021978</v>
      </c>
      <c r="G3" s="54">
        <v>20</v>
      </c>
      <c r="H3" s="55">
        <v>1000</v>
      </c>
      <c r="I3" s="54">
        <v>805</v>
      </c>
      <c r="J3" s="55">
        <v>714.2857142857143</v>
      </c>
      <c r="K3" s="56">
        <v>2692.3076923076924</v>
      </c>
    </row>
    <row r="4" spans="1:11" ht="15">
      <c r="A4" s="50">
        <v>3</v>
      </c>
      <c r="B4" s="51" t="s">
        <v>96</v>
      </c>
      <c r="C4" s="51" t="s">
        <v>97</v>
      </c>
      <c r="D4" s="51" t="s">
        <v>180</v>
      </c>
      <c r="E4" s="54">
        <v>405</v>
      </c>
      <c r="F4" s="55">
        <v>681.3186813186813</v>
      </c>
      <c r="G4" s="54">
        <v>215</v>
      </c>
      <c r="H4" s="55">
        <v>867.3469387755102</v>
      </c>
      <c r="I4" s="54">
        <v>445</v>
      </c>
      <c r="J4" s="55">
        <v>1000</v>
      </c>
      <c r="K4" s="56">
        <v>2548.6656200941916</v>
      </c>
    </row>
    <row r="5" spans="1:11" ht="15">
      <c r="A5" s="50">
        <v>4</v>
      </c>
      <c r="B5" s="51" t="s">
        <v>90</v>
      </c>
      <c r="C5" s="51" t="s">
        <v>91</v>
      </c>
      <c r="D5" s="51" t="s">
        <v>181</v>
      </c>
      <c r="E5" s="54">
        <v>144</v>
      </c>
      <c r="F5" s="55">
        <v>968.1318681318681</v>
      </c>
      <c r="G5" s="54">
        <v>630</v>
      </c>
      <c r="H5" s="55">
        <v>585.0340136054422</v>
      </c>
      <c r="I5" s="54">
        <v>665</v>
      </c>
      <c r="J5" s="55">
        <v>825.3968253968254</v>
      </c>
      <c r="K5" s="56">
        <v>2378.562707134136</v>
      </c>
    </row>
    <row r="6" spans="1:11" ht="15">
      <c r="A6" s="50">
        <v>5</v>
      </c>
      <c r="B6" s="52" t="s">
        <v>116</v>
      </c>
      <c r="C6" s="52" t="s">
        <v>117</v>
      </c>
      <c r="D6" s="51" t="s">
        <v>183</v>
      </c>
      <c r="E6" s="54">
        <v>699</v>
      </c>
      <c r="F6" s="55">
        <v>358.24175824175825</v>
      </c>
      <c r="G6" s="54">
        <v>92</v>
      </c>
      <c r="H6" s="55">
        <v>951.0204081632653</v>
      </c>
      <c r="I6" s="54">
        <v>465</v>
      </c>
      <c r="J6" s="55">
        <v>984.1269841269841</v>
      </c>
      <c r="K6" s="56">
        <v>2293.3891505320075</v>
      </c>
    </row>
    <row r="7" spans="1:11" ht="15">
      <c r="A7" s="50">
        <v>6</v>
      </c>
      <c r="B7" s="51" t="s">
        <v>100</v>
      </c>
      <c r="C7" s="51"/>
      <c r="D7" s="51" t="s">
        <v>180</v>
      </c>
      <c r="E7" s="54">
        <v>610</v>
      </c>
      <c r="F7" s="55">
        <v>456.04395604395603</v>
      </c>
      <c r="G7" s="54">
        <v>105</v>
      </c>
      <c r="H7" s="55">
        <v>942.1768707482993</v>
      </c>
      <c r="I7" s="54">
        <v>650</v>
      </c>
      <c r="J7" s="55">
        <v>837.3015873015873</v>
      </c>
      <c r="K7" s="56">
        <v>2235.5224140938426</v>
      </c>
    </row>
    <row r="8" spans="1:11" ht="15">
      <c r="A8" s="50">
        <v>7</v>
      </c>
      <c r="B8" s="51" t="s">
        <v>86</v>
      </c>
      <c r="C8" s="51" t="s">
        <v>87</v>
      </c>
      <c r="D8" s="51" t="s">
        <v>181</v>
      </c>
      <c r="E8" s="54">
        <v>134</v>
      </c>
      <c r="F8" s="55">
        <v>979.1208791208791</v>
      </c>
      <c r="G8" s="54">
        <v>990</v>
      </c>
      <c r="H8" s="55">
        <v>340.13605442176873</v>
      </c>
      <c r="I8" s="54">
        <v>596</v>
      </c>
      <c r="J8" s="55">
        <v>880.1587301587301</v>
      </c>
      <c r="K8" s="56">
        <v>2199.415663701378</v>
      </c>
    </row>
    <row r="9" spans="1:11" ht="15">
      <c r="A9" s="50">
        <v>8</v>
      </c>
      <c r="B9" s="51" t="s">
        <v>98</v>
      </c>
      <c r="C9" s="51" t="s">
        <v>99</v>
      </c>
      <c r="D9" s="51" t="s">
        <v>180</v>
      </c>
      <c r="E9" s="54">
        <v>408</v>
      </c>
      <c r="F9" s="55">
        <v>678.021978021978</v>
      </c>
      <c r="G9" s="54">
        <v>53</v>
      </c>
      <c r="H9" s="55">
        <v>977.5510204081633</v>
      </c>
      <c r="I9" s="54">
        <v>1069</v>
      </c>
      <c r="J9" s="55">
        <v>504.76190476190476</v>
      </c>
      <c r="K9" s="56">
        <v>2160.334903192046</v>
      </c>
    </row>
    <row r="10" spans="1:11" ht="15">
      <c r="A10" s="50">
        <v>9</v>
      </c>
      <c r="B10" s="52" t="s">
        <v>123</v>
      </c>
      <c r="C10" s="52" t="s">
        <v>124</v>
      </c>
      <c r="D10" s="51" t="s">
        <v>180</v>
      </c>
      <c r="E10" s="54">
        <v>731</v>
      </c>
      <c r="F10" s="55">
        <v>323.0769230769231</v>
      </c>
      <c r="G10" s="54">
        <v>25</v>
      </c>
      <c r="H10" s="55">
        <v>996.5986394557823</v>
      </c>
      <c r="I10" s="54">
        <v>659</v>
      </c>
      <c r="J10" s="55">
        <v>830.1587301587301</v>
      </c>
      <c r="K10" s="56">
        <v>2149.8342926914356</v>
      </c>
    </row>
    <row r="11" spans="1:11" ht="15">
      <c r="A11" s="50">
        <v>10</v>
      </c>
      <c r="B11" s="51" t="s">
        <v>102</v>
      </c>
      <c r="C11" s="51" t="s">
        <v>103</v>
      </c>
      <c r="D11" s="51" t="s">
        <v>180</v>
      </c>
      <c r="E11" s="54">
        <v>610</v>
      </c>
      <c r="F11" s="55">
        <v>456.04395604395603</v>
      </c>
      <c r="G11" s="54">
        <v>160</v>
      </c>
      <c r="H11" s="55">
        <v>904.7619047619048</v>
      </c>
      <c r="I11" s="54">
        <v>717</v>
      </c>
      <c r="J11" s="55">
        <v>784.1269841269841</v>
      </c>
      <c r="K11" s="56">
        <v>2144.932844932845</v>
      </c>
    </row>
    <row r="12" spans="1:11" ht="15">
      <c r="A12" s="50">
        <v>11</v>
      </c>
      <c r="B12" s="51" t="s">
        <v>94</v>
      </c>
      <c r="C12" s="51" t="s">
        <v>95</v>
      </c>
      <c r="D12" s="51" t="s">
        <v>180</v>
      </c>
      <c r="E12" s="54">
        <v>399</v>
      </c>
      <c r="F12" s="55">
        <v>687.9120879120879</v>
      </c>
      <c r="G12" s="54">
        <v>159</v>
      </c>
      <c r="H12" s="55">
        <v>905.4421768707483</v>
      </c>
      <c r="I12" s="54">
        <v>1055</v>
      </c>
      <c r="J12" s="55">
        <v>515.8730158730159</v>
      </c>
      <c r="K12" s="56">
        <v>2109.227280655852</v>
      </c>
    </row>
    <row r="13" spans="1:11" ht="15">
      <c r="A13" s="50">
        <v>12</v>
      </c>
      <c r="B13" s="51" t="s">
        <v>92</v>
      </c>
      <c r="C13" s="51" t="s">
        <v>93</v>
      </c>
      <c r="D13" s="51" t="s">
        <v>180</v>
      </c>
      <c r="E13" s="54">
        <v>394</v>
      </c>
      <c r="F13" s="55">
        <v>693.4065934065934</v>
      </c>
      <c r="G13" s="54">
        <v>303</v>
      </c>
      <c r="H13" s="55">
        <v>807.4829931972789</v>
      </c>
      <c r="I13" s="54">
        <v>950</v>
      </c>
      <c r="J13" s="55">
        <v>599.2063492063492</v>
      </c>
      <c r="K13" s="56">
        <v>2100.095935810222</v>
      </c>
    </row>
    <row r="14" spans="1:11" ht="15">
      <c r="A14" s="50">
        <v>13</v>
      </c>
      <c r="B14" s="51" t="s">
        <v>104</v>
      </c>
      <c r="C14" s="52" t="s">
        <v>105</v>
      </c>
      <c r="D14" s="51" t="s">
        <v>180</v>
      </c>
      <c r="E14" s="54">
        <v>610</v>
      </c>
      <c r="F14" s="55">
        <v>456.04395604395603</v>
      </c>
      <c r="G14" s="54">
        <v>106</v>
      </c>
      <c r="H14" s="55">
        <v>941.4965986394558</v>
      </c>
      <c r="I14" s="54">
        <v>874</v>
      </c>
      <c r="J14" s="55">
        <v>659.5238095238095</v>
      </c>
      <c r="K14" s="56">
        <v>2057.0643642072214</v>
      </c>
    </row>
    <row r="15" spans="1:11" ht="15">
      <c r="A15" s="50">
        <v>14</v>
      </c>
      <c r="B15" s="52" t="s">
        <v>119</v>
      </c>
      <c r="C15" s="52" t="s">
        <v>120</v>
      </c>
      <c r="D15" s="51" t="s">
        <v>180</v>
      </c>
      <c r="E15" s="54">
        <v>709</v>
      </c>
      <c r="F15" s="55">
        <v>347.25274725274727</v>
      </c>
      <c r="G15" s="54">
        <v>147</v>
      </c>
      <c r="H15" s="55">
        <v>913.6054421768707</v>
      </c>
      <c r="I15" s="54">
        <v>990</v>
      </c>
      <c r="J15" s="55">
        <v>567.4603174603175</v>
      </c>
      <c r="K15" s="56">
        <v>1828.3185068899356</v>
      </c>
    </row>
    <row r="16" spans="1:11" ht="15">
      <c r="A16" s="50">
        <v>15</v>
      </c>
      <c r="B16" s="52" t="s">
        <v>114</v>
      </c>
      <c r="C16" s="52" t="s">
        <v>115</v>
      </c>
      <c r="D16" s="51" t="s">
        <v>180</v>
      </c>
      <c r="E16" s="54">
        <v>675</v>
      </c>
      <c r="F16" s="55">
        <v>384.61538461538464</v>
      </c>
      <c r="G16" s="54">
        <v>36</v>
      </c>
      <c r="H16" s="55">
        <v>989.1156462585034</v>
      </c>
      <c r="I16" s="54">
        <v>1165</v>
      </c>
      <c r="J16" s="55">
        <v>428.57142857142856</v>
      </c>
      <c r="K16" s="56">
        <v>1802.3024594453163</v>
      </c>
    </row>
    <row r="17" spans="1:11" ht="15">
      <c r="A17" s="50">
        <v>16</v>
      </c>
      <c r="B17" s="52" t="s">
        <v>112</v>
      </c>
      <c r="C17" s="52" t="s">
        <v>113</v>
      </c>
      <c r="D17" s="51" t="s">
        <v>180</v>
      </c>
      <c r="E17" s="54">
        <v>670</v>
      </c>
      <c r="F17" s="55">
        <v>390.1098901098901</v>
      </c>
      <c r="G17" s="54">
        <v>485</v>
      </c>
      <c r="H17" s="55">
        <v>683.6734693877551</v>
      </c>
      <c r="I17" s="54">
        <v>805</v>
      </c>
      <c r="J17" s="55">
        <v>714.2857142857143</v>
      </c>
      <c r="K17" s="56">
        <v>1788.0690737833593</v>
      </c>
    </row>
    <row r="18" spans="1:11" ht="15">
      <c r="A18" s="50">
        <v>17</v>
      </c>
      <c r="B18" s="52" t="s">
        <v>108</v>
      </c>
      <c r="C18" s="52" t="s">
        <v>109</v>
      </c>
      <c r="D18" s="51" t="s">
        <v>180</v>
      </c>
      <c r="E18" s="54">
        <v>654</v>
      </c>
      <c r="F18" s="55">
        <v>407.6923076923077</v>
      </c>
      <c r="G18" s="54">
        <v>47</v>
      </c>
      <c r="H18" s="55">
        <v>981.6326530612245</v>
      </c>
      <c r="I18" s="54">
        <v>1205</v>
      </c>
      <c r="J18" s="55">
        <v>396.8253968253968</v>
      </c>
      <c r="K18" s="56">
        <v>1786.150357578929</v>
      </c>
    </row>
    <row r="19" spans="1:11" ht="15">
      <c r="A19" s="50">
        <v>18</v>
      </c>
      <c r="B19" s="52" t="s">
        <v>107</v>
      </c>
      <c r="C19" s="52" t="s">
        <v>106</v>
      </c>
      <c r="D19" s="51" t="s">
        <v>181</v>
      </c>
      <c r="E19" s="54">
        <v>635</v>
      </c>
      <c r="F19" s="55">
        <v>428.57142857142856</v>
      </c>
      <c r="G19" s="54">
        <v>550</v>
      </c>
      <c r="H19" s="55">
        <v>639.4557823129252</v>
      </c>
      <c r="I19" s="54">
        <v>825</v>
      </c>
      <c r="J19" s="55">
        <v>698.4126984126984</v>
      </c>
      <c r="K19" s="56">
        <v>1766.439909297052</v>
      </c>
    </row>
    <row r="20" spans="1:11" ht="15">
      <c r="A20" s="50">
        <v>19</v>
      </c>
      <c r="B20" s="52" t="s">
        <v>125</v>
      </c>
      <c r="C20" s="52" t="s">
        <v>126</v>
      </c>
      <c r="D20" s="51" t="s">
        <v>180</v>
      </c>
      <c r="E20" s="54">
        <v>791</v>
      </c>
      <c r="F20" s="55">
        <v>257.14285714285717</v>
      </c>
      <c r="G20" s="54">
        <v>116</v>
      </c>
      <c r="H20" s="55">
        <v>934.6938775510204</v>
      </c>
      <c r="I20" s="54">
        <v>1105</v>
      </c>
      <c r="J20" s="55">
        <v>476.1904761904762</v>
      </c>
      <c r="K20" s="56">
        <v>1668.0272108843537</v>
      </c>
    </row>
    <row r="21" spans="1:11" ht="15">
      <c r="A21" s="50">
        <v>20</v>
      </c>
      <c r="B21" s="52" t="s">
        <v>138</v>
      </c>
      <c r="C21" s="52" t="s">
        <v>139</v>
      </c>
      <c r="D21" s="51" t="s">
        <v>180</v>
      </c>
      <c r="E21" s="54">
        <v>1065</v>
      </c>
      <c r="F21" s="55">
        <v>1</v>
      </c>
      <c r="G21" s="54">
        <v>131</v>
      </c>
      <c r="H21" s="55">
        <v>924.4897959183673</v>
      </c>
      <c r="I21" s="54">
        <v>805</v>
      </c>
      <c r="J21" s="55">
        <v>714.2857142857143</v>
      </c>
      <c r="K21" s="56">
        <v>1639.7755102040817</v>
      </c>
    </row>
    <row r="22" spans="1:11" ht="15">
      <c r="A22" s="50">
        <v>21</v>
      </c>
      <c r="B22" s="52" t="s">
        <v>136</v>
      </c>
      <c r="C22" s="52" t="s">
        <v>137</v>
      </c>
      <c r="D22" s="51" t="s">
        <v>180</v>
      </c>
      <c r="E22" s="54">
        <v>1031</v>
      </c>
      <c r="F22" s="55">
        <v>1</v>
      </c>
      <c r="G22" s="54">
        <v>164</v>
      </c>
      <c r="H22" s="55">
        <v>902.0408163265306</v>
      </c>
      <c r="I22" s="54">
        <v>824</v>
      </c>
      <c r="J22" s="55">
        <v>699.2063492063492</v>
      </c>
      <c r="K22" s="56">
        <v>1602.2471655328798</v>
      </c>
    </row>
    <row r="23" spans="1:11" ht="15">
      <c r="A23" s="50">
        <v>22</v>
      </c>
      <c r="B23" s="52" t="s">
        <v>133</v>
      </c>
      <c r="C23" s="52" t="s">
        <v>134</v>
      </c>
      <c r="D23" s="51" t="s">
        <v>135</v>
      </c>
      <c r="E23" s="54">
        <v>1005</v>
      </c>
      <c r="F23" s="55">
        <v>21.978021978021978</v>
      </c>
      <c r="G23" s="54">
        <v>241</v>
      </c>
      <c r="H23" s="55">
        <v>849.6598639455782</v>
      </c>
      <c r="I23" s="54">
        <v>924</v>
      </c>
      <c r="J23" s="55">
        <v>619.8412698412699</v>
      </c>
      <c r="K23" s="56">
        <v>1491.47915576487</v>
      </c>
    </row>
    <row r="24" spans="1:11" ht="15">
      <c r="A24" s="50">
        <v>23</v>
      </c>
      <c r="B24" s="52" t="s">
        <v>110</v>
      </c>
      <c r="C24" s="52" t="s">
        <v>111</v>
      </c>
      <c r="D24" s="51" t="s">
        <v>180</v>
      </c>
      <c r="E24" s="54">
        <v>657</v>
      </c>
      <c r="F24" s="55">
        <v>404.3956043956044</v>
      </c>
      <c r="G24" s="54">
        <v>255</v>
      </c>
      <c r="H24" s="55">
        <v>840.1360544217687</v>
      </c>
      <c r="I24" s="54">
        <v>1420</v>
      </c>
      <c r="J24" s="55">
        <v>226.1904761904762</v>
      </c>
      <c r="K24" s="56">
        <v>1470.7221350078491</v>
      </c>
    </row>
    <row r="25" spans="1:11" ht="15">
      <c r="A25" s="50">
        <v>24</v>
      </c>
      <c r="B25" s="52" t="s">
        <v>129</v>
      </c>
      <c r="C25" s="52" t="s">
        <v>130</v>
      </c>
      <c r="D25" s="51" t="s">
        <v>182</v>
      </c>
      <c r="E25" s="54">
        <v>935</v>
      </c>
      <c r="F25" s="55">
        <v>98.9010989010989</v>
      </c>
      <c r="G25" s="54">
        <v>531</v>
      </c>
      <c r="H25" s="55">
        <v>652.3809523809524</v>
      </c>
      <c r="I25" s="54">
        <v>910</v>
      </c>
      <c r="J25" s="55">
        <v>630.952380952381</v>
      </c>
      <c r="K25" s="56">
        <v>1382.2344322344322</v>
      </c>
    </row>
    <row r="26" spans="1:11" ht="15">
      <c r="A26" s="50">
        <v>25</v>
      </c>
      <c r="B26" s="52" t="s">
        <v>131</v>
      </c>
      <c r="C26" s="52" t="s">
        <v>132</v>
      </c>
      <c r="D26" s="51" t="s">
        <v>182</v>
      </c>
      <c r="E26" s="54">
        <v>965</v>
      </c>
      <c r="F26" s="55">
        <v>65.93406593406593</v>
      </c>
      <c r="G26" s="54">
        <v>540</v>
      </c>
      <c r="H26" s="55">
        <v>646.2585034013606</v>
      </c>
      <c r="I26" s="54">
        <v>1225</v>
      </c>
      <c r="J26" s="55">
        <v>380.95238095238096</v>
      </c>
      <c r="K26" s="56">
        <v>1093.1449502878074</v>
      </c>
    </row>
    <row r="27" spans="1:11" ht="15">
      <c r="A27" s="50">
        <v>26</v>
      </c>
      <c r="B27" s="52" t="s">
        <v>127</v>
      </c>
      <c r="C27" s="52" t="s">
        <v>128</v>
      </c>
      <c r="D27" s="51" t="s">
        <v>180</v>
      </c>
      <c r="E27" s="54">
        <v>851</v>
      </c>
      <c r="F27" s="55">
        <v>191.2087912087912</v>
      </c>
      <c r="G27" s="54" t="s">
        <v>184</v>
      </c>
      <c r="H27" s="55">
        <v>0</v>
      </c>
      <c r="I27" s="54">
        <v>1105</v>
      </c>
      <c r="J27" s="55">
        <v>476.1904761904762</v>
      </c>
      <c r="K27" s="56">
        <v>667.3992673992674</v>
      </c>
    </row>
    <row r="28" spans="1:11" ht="15">
      <c r="A28" s="50">
        <v>27</v>
      </c>
      <c r="B28" s="52" t="s">
        <v>140</v>
      </c>
      <c r="C28" s="52" t="s">
        <v>141</v>
      </c>
      <c r="D28" s="51" t="s">
        <v>180</v>
      </c>
      <c r="E28" s="54">
        <v>1090</v>
      </c>
      <c r="F28" s="55">
        <v>1</v>
      </c>
      <c r="G28" s="54">
        <v>665</v>
      </c>
      <c r="H28" s="55">
        <v>561.2244897959183</v>
      </c>
      <c r="I28" s="54" t="s">
        <v>184</v>
      </c>
      <c r="J28" s="55">
        <v>0</v>
      </c>
      <c r="K28" s="56">
        <v>562.2244897959183</v>
      </c>
    </row>
    <row r="29" spans="1:11" ht="15">
      <c r="A29" s="50">
        <v>28</v>
      </c>
      <c r="B29" s="51" t="s">
        <v>101</v>
      </c>
      <c r="C29" s="51"/>
      <c r="D29" s="51"/>
      <c r="E29" s="54" t="s">
        <v>184</v>
      </c>
      <c r="F29" s="55">
        <v>0</v>
      </c>
      <c r="G29" s="54" t="s">
        <v>184</v>
      </c>
      <c r="H29" s="55">
        <v>0</v>
      </c>
      <c r="I29" s="54">
        <v>1105</v>
      </c>
      <c r="J29" s="55">
        <v>476.1904761904762</v>
      </c>
      <c r="K29" s="56">
        <v>476.1904761904762</v>
      </c>
    </row>
    <row r="30" spans="1:11" ht="15">
      <c r="A30" s="50">
        <v>29</v>
      </c>
      <c r="B30" s="52" t="s">
        <v>121</v>
      </c>
      <c r="C30" s="52" t="s">
        <v>122</v>
      </c>
      <c r="D30" s="51" t="s">
        <v>180</v>
      </c>
      <c r="E30" s="54">
        <v>730</v>
      </c>
      <c r="F30" s="55">
        <v>324.1758241758242</v>
      </c>
      <c r="G30" s="54" t="s">
        <v>184</v>
      </c>
      <c r="H30" s="55">
        <v>0</v>
      </c>
      <c r="I30" s="57" t="s">
        <v>184</v>
      </c>
      <c r="J30" s="55">
        <v>0</v>
      </c>
      <c r="K30" s="56">
        <v>324.1758241758242</v>
      </c>
    </row>
    <row r="31" spans="1:11" ht="15">
      <c r="A31" s="50">
        <v>30</v>
      </c>
      <c r="B31" s="52" t="s">
        <v>142</v>
      </c>
      <c r="C31" s="52" t="s">
        <v>143</v>
      </c>
      <c r="D31" s="51" t="s">
        <v>180</v>
      </c>
      <c r="E31" s="54" t="s">
        <v>144</v>
      </c>
      <c r="F31" s="58" t="s">
        <v>144</v>
      </c>
      <c r="G31" s="54">
        <v>121</v>
      </c>
      <c r="H31" s="55">
        <v>931.2925170068028</v>
      </c>
      <c r="I31" s="57">
        <v>1105</v>
      </c>
      <c r="J31" s="55">
        <v>476.1904761904762</v>
      </c>
      <c r="K31" s="56" t="s">
        <v>144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D19" sqref="D19"/>
    </sheetView>
  </sheetViews>
  <sheetFormatPr defaultColWidth="9.140625" defaultRowHeight="12.75"/>
  <cols>
    <col min="1" max="1" width="7.57421875" style="0" bestFit="1" customWidth="1"/>
    <col min="2" max="2" width="23.57421875" style="0" bestFit="1" customWidth="1"/>
    <col min="3" max="3" width="21.7109375" style="0" bestFit="1" customWidth="1"/>
    <col min="4" max="4" width="17.00390625" style="0" customWidth="1"/>
    <col min="5" max="8" width="6.421875" style="60" bestFit="1" customWidth="1"/>
    <col min="9" max="9" width="5.140625" style="60" bestFit="1" customWidth="1"/>
    <col min="10" max="10" width="6.421875" style="60" bestFit="1" customWidth="1"/>
    <col min="11" max="11" width="7.00390625" style="60" bestFit="1" customWidth="1"/>
  </cols>
  <sheetData>
    <row r="1" spans="1:11" ht="17.25">
      <c r="A1" s="48" t="s">
        <v>186</v>
      </c>
      <c r="B1" s="100" t="s">
        <v>145</v>
      </c>
      <c r="C1" s="101"/>
      <c r="D1" s="48" t="s">
        <v>146</v>
      </c>
      <c r="E1" s="48" t="s">
        <v>147</v>
      </c>
      <c r="F1" s="48" t="s">
        <v>23</v>
      </c>
      <c r="G1" s="48" t="s">
        <v>148</v>
      </c>
      <c r="H1" s="49" t="s">
        <v>23</v>
      </c>
      <c r="I1" s="48" t="s">
        <v>168</v>
      </c>
      <c r="J1" s="48" t="s">
        <v>23</v>
      </c>
      <c r="K1" s="73" t="s">
        <v>202</v>
      </c>
    </row>
    <row r="2" spans="1:11" ht="18">
      <c r="A2" s="63">
        <v>1</v>
      </c>
      <c r="B2" s="76" t="s">
        <v>58</v>
      </c>
      <c r="C2" s="76" t="s">
        <v>59</v>
      </c>
      <c r="D2" s="76" t="s">
        <v>118</v>
      </c>
      <c r="E2" s="64">
        <v>218</v>
      </c>
      <c r="F2" s="68">
        <v>998.4126984126984</v>
      </c>
      <c r="G2" s="64">
        <v>125</v>
      </c>
      <c r="H2" s="68">
        <v>920.6349206349206</v>
      </c>
      <c r="I2" s="65">
        <v>102</v>
      </c>
      <c r="J2" s="70">
        <v>1000</v>
      </c>
      <c r="K2" s="74">
        <v>2919.0476190476193</v>
      </c>
    </row>
    <row r="3" spans="1:11" ht="18">
      <c r="A3" s="61">
        <v>2</v>
      </c>
      <c r="B3" s="77" t="s">
        <v>62</v>
      </c>
      <c r="C3" s="77" t="s">
        <v>63</v>
      </c>
      <c r="D3" s="77" t="s">
        <v>118</v>
      </c>
      <c r="E3" s="62">
        <v>216</v>
      </c>
      <c r="F3" s="69">
        <v>1000</v>
      </c>
      <c r="G3" s="62">
        <v>190</v>
      </c>
      <c r="H3" s="69">
        <v>869.047619047619</v>
      </c>
      <c r="I3" s="66">
        <v>785</v>
      </c>
      <c r="J3" s="71">
        <v>367.5925925925926</v>
      </c>
      <c r="K3" s="75">
        <v>2236.6402116402114</v>
      </c>
    </row>
    <row r="4" spans="1:11" ht="18">
      <c r="A4" s="61">
        <v>3</v>
      </c>
      <c r="B4" s="77" t="s">
        <v>65</v>
      </c>
      <c r="C4" s="77" t="s">
        <v>66</v>
      </c>
      <c r="D4" s="77" t="s">
        <v>193</v>
      </c>
      <c r="E4" s="62">
        <v>940</v>
      </c>
      <c r="F4" s="69">
        <v>425.3968253968254</v>
      </c>
      <c r="G4" s="62">
        <v>25</v>
      </c>
      <c r="H4" s="69">
        <v>1000</v>
      </c>
      <c r="I4" s="66">
        <v>410</v>
      </c>
      <c r="J4" s="71">
        <v>714.8148148148148</v>
      </c>
      <c r="K4" s="75">
        <v>2140.2116402116403</v>
      </c>
    </row>
    <row r="5" spans="1:11" ht="18">
      <c r="A5" s="61">
        <v>4</v>
      </c>
      <c r="B5" s="77" t="s">
        <v>64</v>
      </c>
      <c r="C5" s="77"/>
      <c r="D5" s="77" t="s">
        <v>189</v>
      </c>
      <c r="E5" s="62">
        <v>825</v>
      </c>
      <c r="F5" s="69">
        <v>516.6666666666666</v>
      </c>
      <c r="G5" s="62">
        <v>592</v>
      </c>
      <c r="H5" s="69">
        <v>550</v>
      </c>
      <c r="I5" s="66">
        <v>490</v>
      </c>
      <c r="J5" s="71">
        <v>640.7407407407408</v>
      </c>
      <c r="K5" s="75">
        <v>1707.4074074074074</v>
      </c>
    </row>
    <row r="6" spans="1:11" ht="18">
      <c r="A6" s="61">
        <v>5</v>
      </c>
      <c r="B6" s="77" t="s">
        <v>60</v>
      </c>
      <c r="C6" s="77" t="s">
        <v>61</v>
      </c>
      <c r="D6" s="77" t="s">
        <v>85</v>
      </c>
      <c r="E6" s="62">
        <v>840</v>
      </c>
      <c r="F6" s="69">
        <v>504.76190476190476</v>
      </c>
      <c r="G6" s="62">
        <v>1090</v>
      </c>
      <c r="H6" s="69">
        <v>154.76190476190476</v>
      </c>
      <c r="I6" s="66">
        <v>175</v>
      </c>
      <c r="J6" s="71">
        <v>932.4074074074074</v>
      </c>
      <c r="K6" s="75">
        <v>1591.931216931217</v>
      </c>
    </row>
    <row r="7" spans="1:11" ht="18">
      <c r="A7" s="61">
        <v>6</v>
      </c>
      <c r="B7" s="77" t="s">
        <v>67</v>
      </c>
      <c r="C7" s="77" t="s">
        <v>157</v>
      </c>
      <c r="D7" s="77" t="s">
        <v>190</v>
      </c>
      <c r="E7" s="62">
        <v>799</v>
      </c>
      <c r="F7" s="69">
        <v>537.3015873015873</v>
      </c>
      <c r="G7" s="62">
        <v>726</v>
      </c>
      <c r="H7" s="69">
        <v>443.6507936507937</v>
      </c>
      <c r="I7" s="66">
        <v>835</v>
      </c>
      <c r="J7" s="71">
        <v>321.2962962962963</v>
      </c>
      <c r="K7" s="75">
        <v>1302.2486772486773</v>
      </c>
    </row>
    <row r="8" spans="1:11" ht="18">
      <c r="A8" s="61">
        <v>7</v>
      </c>
      <c r="B8" s="77" t="s">
        <v>156</v>
      </c>
      <c r="C8" s="77" t="s">
        <v>194</v>
      </c>
      <c r="D8" s="77" t="s">
        <v>195</v>
      </c>
      <c r="E8" s="62">
        <v>973</v>
      </c>
      <c r="F8" s="69">
        <v>399.2063492063492</v>
      </c>
      <c r="G8" s="62">
        <v>820</v>
      </c>
      <c r="H8" s="69">
        <v>369.04761904761904</v>
      </c>
      <c r="I8" s="66">
        <v>890</v>
      </c>
      <c r="J8" s="71">
        <v>270.3703703703704</v>
      </c>
      <c r="K8" s="75">
        <v>1038.6243386243386</v>
      </c>
    </row>
    <row r="9" spans="1:11" ht="18">
      <c r="A9" s="61">
        <v>8</v>
      </c>
      <c r="B9" s="77" t="s">
        <v>187</v>
      </c>
      <c r="C9" s="77" t="s">
        <v>188</v>
      </c>
      <c r="D9" s="77"/>
      <c r="E9" s="62">
        <v>1400</v>
      </c>
      <c r="F9" s="69">
        <v>60.317460317460316</v>
      </c>
      <c r="G9" s="62">
        <v>1150</v>
      </c>
      <c r="H9" s="69">
        <v>107.14285714285714</v>
      </c>
      <c r="I9" s="66">
        <v>515</v>
      </c>
      <c r="J9" s="71">
        <v>617.5925925925926</v>
      </c>
      <c r="K9" s="75">
        <v>785.0529100529101</v>
      </c>
    </row>
    <row r="10" spans="1:11" ht="18">
      <c r="A10" s="61">
        <v>9</v>
      </c>
      <c r="B10" s="77" t="s">
        <v>68</v>
      </c>
      <c r="C10" s="77" t="s">
        <v>69</v>
      </c>
      <c r="D10" s="77" t="s">
        <v>190</v>
      </c>
      <c r="E10" s="62">
        <v>1390</v>
      </c>
      <c r="F10" s="69">
        <v>68.25396825396825</v>
      </c>
      <c r="G10" s="62">
        <v>895</v>
      </c>
      <c r="H10" s="69">
        <v>309.5238095238095</v>
      </c>
      <c r="I10" s="66">
        <v>750</v>
      </c>
      <c r="J10" s="71">
        <v>400</v>
      </c>
      <c r="K10" s="75">
        <v>777.7777777777778</v>
      </c>
    </row>
    <row r="11" spans="1:11" ht="18">
      <c r="A11" s="61">
        <v>10</v>
      </c>
      <c r="B11" s="77" t="s">
        <v>116</v>
      </c>
      <c r="C11" s="77"/>
      <c r="D11" s="77"/>
      <c r="E11" s="62" t="s">
        <v>198</v>
      </c>
      <c r="F11" s="69"/>
      <c r="G11" s="62" t="s">
        <v>198</v>
      </c>
      <c r="H11" s="69"/>
      <c r="I11" s="67">
        <v>345</v>
      </c>
      <c r="J11" s="72">
        <v>775</v>
      </c>
      <c r="K11" s="75">
        <v>775</v>
      </c>
    </row>
    <row r="12" spans="1:11" ht="18">
      <c r="A12" s="61">
        <v>11</v>
      </c>
      <c r="B12" s="77" t="s">
        <v>192</v>
      </c>
      <c r="C12" s="77" t="s">
        <v>191</v>
      </c>
      <c r="D12" s="77"/>
      <c r="E12" s="62">
        <v>1385</v>
      </c>
      <c r="F12" s="69">
        <v>72.22222222222223</v>
      </c>
      <c r="G12" s="62">
        <v>1150</v>
      </c>
      <c r="H12" s="69">
        <v>107.14285714285714</v>
      </c>
      <c r="I12" s="66">
        <v>720</v>
      </c>
      <c r="J12" s="71">
        <v>427.77777777777777</v>
      </c>
      <c r="K12" s="75">
        <v>607.1428571428571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82" bestFit="1" customWidth="1"/>
    <col min="2" max="2" width="9.140625" style="80" customWidth="1"/>
    <col min="3" max="3" width="23.57421875" style="86" bestFit="1" customWidth="1"/>
    <col min="4" max="4" width="22.28125" style="86" bestFit="1" customWidth="1"/>
    <col min="5" max="5" width="5.140625" style="0" bestFit="1" customWidth="1"/>
    <col min="6" max="6" width="6.421875" style="88" bestFit="1" customWidth="1"/>
    <col min="7" max="7" width="5.7109375" style="0" bestFit="1" customWidth="1"/>
    <col min="8" max="8" width="8.140625" style="88" bestFit="1" customWidth="1"/>
    <col min="9" max="9" width="5.140625" style="0" bestFit="1" customWidth="1"/>
    <col min="10" max="10" width="6.421875" style="88" bestFit="1" customWidth="1"/>
    <col min="11" max="11" width="10.28125" style="90" bestFit="1" customWidth="1"/>
  </cols>
  <sheetData>
    <row r="1" spans="1:11" s="78" customFormat="1" ht="15.75" thickBot="1">
      <c r="A1" s="94" t="s">
        <v>0</v>
      </c>
      <c r="B1" s="79" t="s">
        <v>169</v>
      </c>
      <c r="C1" s="102" t="s">
        <v>203</v>
      </c>
      <c r="D1" s="103"/>
      <c r="E1" s="79" t="s">
        <v>147</v>
      </c>
      <c r="F1" s="87" t="s">
        <v>23</v>
      </c>
      <c r="G1" s="79" t="s">
        <v>148</v>
      </c>
      <c r="H1" s="87" t="s">
        <v>23</v>
      </c>
      <c r="I1" s="79" t="s">
        <v>168</v>
      </c>
      <c r="J1" s="87" t="s">
        <v>23</v>
      </c>
      <c r="K1" s="89" t="s">
        <v>204</v>
      </c>
    </row>
    <row r="2" spans="1:11" ht="15">
      <c r="A2" s="93">
        <v>1</v>
      </c>
      <c r="B2" s="83">
        <v>33</v>
      </c>
      <c r="C2" s="85" t="s">
        <v>151</v>
      </c>
      <c r="D2" s="85" t="s">
        <v>152</v>
      </c>
      <c r="E2" s="83">
        <v>49</v>
      </c>
      <c r="F2" s="91">
        <f aca="true" t="shared" si="0" ref="F2:F33">1000*(1170+49-E2)/1170</f>
        <v>1000</v>
      </c>
      <c r="G2" s="83">
        <v>0</v>
      </c>
      <c r="H2" s="91">
        <f aca="true" t="shared" si="1" ref="H2:H33">1000*(1350+0-G2)/1350</f>
        <v>1000</v>
      </c>
      <c r="I2" s="83">
        <v>11</v>
      </c>
      <c r="J2" s="91">
        <f aca="true" t="shared" si="2" ref="J2:J34">1000*(1260+11-I2)/1260</f>
        <v>1000</v>
      </c>
      <c r="K2" s="92">
        <f aca="true" t="shared" si="3" ref="K2:K33">F2+H2+J2</f>
        <v>3000</v>
      </c>
    </row>
    <row r="3" spans="1:11" ht="15">
      <c r="A3" s="81">
        <v>2</v>
      </c>
      <c r="B3" s="83">
        <v>17</v>
      </c>
      <c r="C3" s="85" t="s">
        <v>52</v>
      </c>
      <c r="D3" s="85" t="s">
        <v>53</v>
      </c>
      <c r="E3" s="83">
        <v>55</v>
      </c>
      <c r="F3" s="91">
        <f t="shared" si="0"/>
        <v>994.8717948717949</v>
      </c>
      <c r="G3" s="83">
        <v>0</v>
      </c>
      <c r="H3" s="91">
        <f t="shared" si="1"/>
        <v>1000</v>
      </c>
      <c r="I3" s="83">
        <v>34</v>
      </c>
      <c r="J3" s="91">
        <f t="shared" si="2"/>
        <v>981.7460317460317</v>
      </c>
      <c r="K3" s="92">
        <f t="shared" si="3"/>
        <v>2976.6178266178267</v>
      </c>
    </row>
    <row r="4" spans="1:11" ht="15">
      <c r="A4" s="81">
        <v>3</v>
      </c>
      <c r="B4" s="83">
        <v>3</v>
      </c>
      <c r="C4" s="85" t="s">
        <v>27</v>
      </c>
      <c r="D4" s="85" t="s">
        <v>28</v>
      </c>
      <c r="E4" s="83">
        <v>193</v>
      </c>
      <c r="F4" s="91">
        <f>1000*(1170+49-E4)/1170</f>
        <v>876.9230769230769</v>
      </c>
      <c r="G4" s="83">
        <v>25</v>
      </c>
      <c r="H4" s="91">
        <f t="shared" si="1"/>
        <v>981.4814814814815</v>
      </c>
      <c r="I4" s="83">
        <v>38</v>
      </c>
      <c r="J4" s="91">
        <f t="shared" si="2"/>
        <v>978.5714285714286</v>
      </c>
      <c r="K4" s="92">
        <f t="shared" si="3"/>
        <v>2836.975986975987</v>
      </c>
    </row>
    <row r="5" spans="1:11" ht="15">
      <c r="A5" s="81">
        <v>4</v>
      </c>
      <c r="B5" s="83">
        <v>8</v>
      </c>
      <c r="C5" s="85" t="s">
        <v>35</v>
      </c>
      <c r="D5" s="85" t="s">
        <v>36</v>
      </c>
      <c r="E5" s="83">
        <v>188</v>
      </c>
      <c r="F5" s="91">
        <f t="shared" si="0"/>
        <v>881.1965811965812</v>
      </c>
      <c r="G5" s="83">
        <v>60</v>
      </c>
      <c r="H5" s="91">
        <f t="shared" si="1"/>
        <v>955.5555555555555</v>
      </c>
      <c r="I5" s="83">
        <v>60</v>
      </c>
      <c r="J5" s="91">
        <f t="shared" si="2"/>
        <v>961.1111111111111</v>
      </c>
      <c r="K5" s="92">
        <f t="shared" si="3"/>
        <v>2797.863247863248</v>
      </c>
    </row>
    <row r="6" spans="1:11" ht="15">
      <c r="A6" s="81">
        <v>5</v>
      </c>
      <c r="B6" s="83">
        <v>21</v>
      </c>
      <c r="C6" s="85" t="s">
        <v>70</v>
      </c>
      <c r="D6" s="85" t="s">
        <v>71</v>
      </c>
      <c r="E6" s="83">
        <v>320</v>
      </c>
      <c r="F6" s="91">
        <f t="shared" si="0"/>
        <v>768.3760683760684</v>
      </c>
      <c r="G6" s="83">
        <v>0</v>
      </c>
      <c r="H6" s="91">
        <f t="shared" si="1"/>
        <v>1000</v>
      </c>
      <c r="I6" s="83">
        <v>50</v>
      </c>
      <c r="J6" s="91">
        <f t="shared" si="2"/>
        <v>969.047619047619</v>
      </c>
      <c r="K6" s="92">
        <f t="shared" si="3"/>
        <v>2737.4236874236876</v>
      </c>
    </row>
    <row r="7" spans="1:11" ht="15">
      <c r="A7" s="81">
        <v>6</v>
      </c>
      <c r="B7" s="83">
        <v>7</v>
      </c>
      <c r="C7" s="85" t="s">
        <v>33</v>
      </c>
      <c r="D7" s="85" t="s">
        <v>34</v>
      </c>
      <c r="E7" s="83">
        <v>344</v>
      </c>
      <c r="F7" s="91">
        <f>1000*(1170+49-E7)/1170</f>
        <v>747.8632478632478</v>
      </c>
      <c r="G7" s="83">
        <v>0</v>
      </c>
      <c r="H7" s="91">
        <f>1000*(1350+0-G7)/1350</f>
        <v>1000</v>
      </c>
      <c r="I7" s="83">
        <v>38</v>
      </c>
      <c r="J7" s="91">
        <f t="shared" si="2"/>
        <v>978.5714285714286</v>
      </c>
      <c r="K7" s="92">
        <f t="shared" si="3"/>
        <v>2726.4346764346765</v>
      </c>
    </row>
    <row r="8" spans="1:11" ht="15">
      <c r="A8" s="81">
        <v>7</v>
      </c>
      <c r="B8" s="83">
        <v>32</v>
      </c>
      <c r="C8" s="85" t="s">
        <v>150</v>
      </c>
      <c r="D8" s="85" t="s">
        <v>72</v>
      </c>
      <c r="E8" s="83">
        <v>312</v>
      </c>
      <c r="F8" s="91">
        <f t="shared" si="0"/>
        <v>775.2136752136752</v>
      </c>
      <c r="G8" s="83">
        <v>55</v>
      </c>
      <c r="H8" s="91">
        <f t="shared" si="1"/>
        <v>959.2592592592592</v>
      </c>
      <c r="I8" s="83">
        <v>125</v>
      </c>
      <c r="J8" s="91">
        <f t="shared" si="2"/>
        <v>909.5238095238095</v>
      </c>
      <c r="K8" s="92">
        <f t="shared" si="3"/>
        <v>2643.996743996744</v>
      </c>
    </row>
    <row r="9" spans="1:11" ht="15">
      <c r="A9" s="81">
        <v>8</v>
      </c>
      <c r="B9" s="83">
        <v>35</v>
      </c>
      <c r="C9" s="85" t="s">
        <v>167</v>
      </c>
      <c r="D9" s="85"/>
      <c r="E9" s="83">
        <v>414</v>
      </c>
      <c r="F9" s="91">
        <f t="shared" si="0"/>
        <v>688.034188034188</v>
      </c>
      <c r="G9" s="83">
        <v>25</v>
      </c>
      <c r="H9" s="91">
        <f t="shared" si="1"/>
        <v>981.4814814814815</v>
      </c>
      <c r="I9" s="83">
        <v>58</v>
      </c>
      <c r="J9" s="91">
        <f t="shared" si="2"/>
        <v>962.6984126984127</v>
      </c>
      <c r="K9" s="92">
        <f t="shared" si="3"/>
        <v>2632.2140822140823</v>
      </c>
    </row>
    <row r="10" spans="1:11" ht="15">
      <c r="A10" s="81">
        <v>9</v>
      </c>
      <c r="B10" s="83">
        <v>27</v>
      </c>
      <c r="C10" s="85" t="s">
        <v>79</v>
      </c>
      <c r="D10" s="85" t="s">
        <v>80</v>
      </c>
      <c r="E10" s="83">
        <v>365</v>
      </c>
      <c r="F10" s="91">
        <f t="shared" si="0"/>
        <v>729.9145299145299</v>
      </c>
      <c r="G10" s="83">
        <v>50</v>
      </c>
      <c r="H10" s="91">
        <f t="shared" si="1"/>
        <v>962.9629629629629</v>
      </c>
      <c r="I10" s="83">
        <v>112</v>
      </c>
      <c r="J10" s="91">
        <f t="shared" si="2"/>
        <v>919.8412698412699</v>
      </c>
      <c r="K10" s="92">
        <f t="shared" si="3"/>
        <v>2612.7187627187627</v>
      </c>
    </row>
    <row r="11" spans="1:11" ht="15">
      <c r="A11" s="81">
        <v>10</v>
      </c>
      <c r="B11" s="83">
        <v>16</v>
      </c>
      <c r="C11" s="85" t="s">
        <v>50</v>
      </c>
      <c r="D11" s="85" t="s">
        <v>51</v>
      </c>
      <c r="E11" s="83">
        <v>450</v>
      </c>
      <c r="F11" s="91">
        <f t="shared" si="0"/>
        <v>657.2649572649573</v>
      </c>
      <c r="G11" s="83">
        <v>50</v>
      </c>
      <c r="H11" s="91">
        <f t="shared" si="1"/>
        <v>962.9629629629629</v>
      </c>
      <c r="I11" s="83">
        <v>28</v>
      </c>
      <c r="J11" s="91">
        <f t="shared" si="2"/>
        <v>986.5079365079365</v>
      </c>
      <c r="K11" s="92">
        <f t="shared" si="3"/>
        <v>2606.7358567358565</v>
      </c>
    </row>
    <row r="12" spans="1:11" ht="15">
      <c r="A12" s="81">
        <v>11</v>
      </c>
      <c r="B12" s="83">
        <v>9</v>
      </c>
      <c r="C12" s="85" t="s">
        <v>37</v>
      </c>
      <c r="D12" s="85" t="s">
        <v>38</v>
      </c>
      <c r="E12" s="83">
        <v>355</v>
      </c>
      <c r="F12" s="91">
        <f t="shared" si="0"/>
        <v>738.4615384615385</v>
      </c>
      <c r="G12" s="83">
        <v>50</v>
      </c>
      <c r="H12" s="91">
        <f t="shared" si="1"/>
        <v>962.9629629629629</v>
      </c>
      <c r="I12" s="83">
        <v>155</v>
      </c>
      <c r="J12" s="91">
        <f t="shared" si="2"/>
        <v>885.7142857142857</v>
      </c>
      <c r="K12" s="92">
        <f t="shared" si="3"/>
        <v>2587.138787138787</v>
      </c>
    </row>
    <row r="13" spans="1:11" ht="15">
      <c r="A13" s="81">
        <v>12</v>
      </c>
      <c r="B13" s="83">
        <v>23</v>
      </c>
      <c r="C13" s="85" t="s">
        <v>73</v>
      </c>
      <c r="D13" s="85" t="s">
        <v>78</v>
      </c>
      <c r="E13" s="83">
        <v>325</v>
      </c>
      <c r="F13" s="91">
        <f t="shared" si="0"/>
        <v>764.1025641025641</v>
      </c>
      <c r="G13" s="83">
        <v>62</v>
      </c>
      <c r="H13" s="91">
        <f t="shared" si="1"/>
        <v>954.074074074074</v>
      </c>
      <c r="I13" s="83">
        <v>178</v>
      </c>
      <c r="J13" s="91">
        <f t="shared" si="2"/>
        <v>867.4603174603175</v>
      </c>
      <c r="K13" s="92">
        <f t="shared" si="3"/>
        <v>2585.6369556369555</v>
      </c>
    </row>
    <row r="14" spans="1:11" ht="15">
      <c r="A14" s="81">
        <v>13</v>
      </c>
      <c r="B14" s="83">
        <v>13</v>
      </c>
      <c r="C14" s="85" t="s">
        <v>44</v>
      </c>
      <c r="D14" s="85" t="s">
        <v>45</v>
      </c>
      <c r="E14" s="83">
        <v>340</v>
      </c>
      <c r="F14" s="91">
        <f t="shared" si="0"/>
        <v>751.2820512820513</v>
      </c>
      <c r="G14" s="83">
        <v>50</v>
      </c>
      <c r="H14" s="91">
        <f t="shared" si="1"/>
        <v>962.9629629629629</v>
      </c>
      <c r="I14" s="83">
        <v>175</v>
      </c>
      <c r="J14" s="91">
        <f t="shared" si="2"/>
        <v>869.8412698412699</v>
      </c>
      <c r="K14" s="92">
        <f t="shared" si="3"/>
        <v>2584.086284086284</v>
      </c>
    </row>
    <row r="15" spans="1:11" ht="15">
      <c r="A15" s="81">
        <v>14</v>
      </c>
      <c r="B15" s="83">
        <v>12</v>
      </c>
      <c r="C15" s="85" t="s">
        <v>42</v>
      </c>
      <c r="D15" s="85" t="s">
        <v>43</v>
      </c>
      <c r="E15" s="83">
        <v>336</v>
      </c>
      <c r="F15" s="91">
        <f t="shared" si="0"/>
        <v>754.7008547008547</v>
      </c>
      <c r="G15" s="83">
        <v>85</v>
      </c>
      <c r="H15" s="91">
        <f t="shared" si="1"/>
        <v>937.0370370370371</v>
      </c>
      <c r="I15" s="83">
        <v>192</v>
      </c>
      <c r="J15" s="91">
        <f t="shared" si="2"/>
        <v>856.3492063492064</v>
      </c>
      <c r="K15" s="92">
        <f t="shared" si="3"/>
        <v>2548.087098087098</v>
      </c>
    </row>
    <row r="16" spans="1:11" ht="15">
      <c r="A16" s="81">
        <v>15</v>
      </c>
      <c r="B16" s="83">
        <v>14</v>
      </c>
      <c r="C16" s="85" t="s">
        <v>46</v>
      </c>
      <c r="D16" s="85" t="s">
        <v>47</v>
      </c>
      <c r="E16" s="83">
        <v>539</v>
      </c>
      <c r="F16" s="91">
        <f t="shared" si="0"/>
        <v>581.1965811965812</v>
      </c>
      <c r="G16" s="83">
        <v>50</v>
      </c>
      <c r="H16" s="91">
        <f t="shared" si="1"/>
        <v>962.9629629629629</v>
      </c>
      <c r="I16" s="83">
        <v>45</v>
      </c>
      <c r="J16" s="91">
        <f t="shared" si="2"/>
        <v>973.015873015873</v>
      </c>
      <c r="K16" s="92">
        <f t="shared" si="3"/>
        <v>2517.1754171754174</v>
      </c>
    </row>
    <row r="17" spans="1:11" ht="15">
      <c r="A17" s="81">
        <v>16</v>
      </c>
      <c r="B17" s="83">
        <v>28</v>
      </c>
      <c r="C17" s="85" t="s">
        <v>149</v>
      </c>
      <c r="D17" s="85" t="s">
        <v>83</v>
      </c>
      <c r="E17" s="83">
        <v>510</v>
      </c>
      <c r="F17" s="91">
        <f t="shared" si="0"/>
        <v>605.982905982906</v>
      </c>
      <c r="G17" s="83">
        <v>50</v>
      </c>
      <c r="H17" s="91">
        <f t="shared" si="1"/>
        <v>962.9629629629629</v>
      </c>
      <c r="I17" s="83">
        <v>115</v>
      </c>
      <c r="J17" s="91">
        <f t="shared" si="2"/>
        <v>917.4603174603175</v>
      </c>
      <c r="K17" s="92">
        <f t="shared" si="3"/>
        <v>2486.4061864061864</v>
      </c>
    </row>
    <row r="18" spans="1:11" ht="15">
      <c r="A18" s="81">
        <v>17</v>
      </c>
      <c r="B18" s="83">
        <v>24</v>
      </c>
      <c r="C18" s="85" t="s">
        <v>74</v>
      </c>
      <c r="D18" s="85" t="s">
        <v>75</v>
      </c>
      <c r="E18" s="83">
        <v>745</v>
      </c>
      <c r="F18" s="91">
        <f t="shared" si="0"/>
        <v>405.12820512820514</v>
      </c>
      <c r="G18" s="83">
        <v>25</v>
      </c>
      <c r="H18" s="91">
        <f t="shared" si="1"/>
        <v>981.4814814814815</v>
      </c>
      <c r="I18" s="83">
        <v>67</v>
      </c>
      <c r="J18" s="91">
        <f t="shared" si="2"/>
        <v>955.5555555555555</v>
      </c>
      <c r="K18" s="92">
        <f t="shared" si="3"/>
        <v>2342.165242165242</v>
      </c>
    </row>
    <row r="19" spans="1:11" ht="15">
      <c r="A19" s="81">
        <v>18</v>
      </c>
      <c r="B19" s="83">
        <v>5</v>
      </c>
      <c r="C19" s="85" t="s">
        <v>30</v>
      </c>
      <c r="D19" s="85"/>
      <c r="E19" s="83">
        <v>410</v>
      </c>
      <c r="F19" s="91">
        <f t="shared" si="0"/>
        <v>691.4529914529915</v>
      </c>
      <c r="G19" s="83">
        <v>215</v>
      </c>
      <c r="H19" s="91">
        <f t="shared" si="1"/>
        <v>840.7407407407408</v>
      </c>
      <c r="I19" s="83">
        <v>344</v>
      </c>
      <c r="J19" s="91">
        <f t="shared" si="2"/>
        <v>735.7142857142857</v>
      </c>
      <c r="K19" s="92">
        <f t="shared" si="3"/>
        <v>2267.908017908018</v>
      </c>
    </row>
    <row r="20" spans="1:11" ht="15">
      <c r="A20" s="81">
        <v>19</v>
      </c>
      <c r="B20" s="83">
        <v>1</v>
      </c>
      <c r="C20" s="85" t="s">
        <v>24</v>
      </c>
      <c r="D20" s="85"/>
      <c r="E20" s="83">
        <v>665</v>
      </c>
      <c r="F20" s="91">
        <f t="shared" si="0"/>
        <v>473.5042735042735</v>
      </c>
      <c r="G20" s="83">
        <v>62</v>
      </c>
      <c r="H20" s="91">
        <f t="shared" si="1"/>
        <v>954.074074074074</v>
      </c>
      <c r="I20" s="83">
        <v>414</v>
      </c>
      <c r="J20" s="91">
        <f t="shared" si="2"/>
        <v>680.1587301587301</v>
      </c>
      <c r="K20" s="92">
        <f t="shared" si="3"/>
        <v>2107.737077737078</v>
      </c>
    </row>
    <row r="21" spans="1:11" ht="15">
      <c r="A21" s="81">
        <v>20</v>
      </c>
      <c r="B21" s="83">
        <v>25</v>
      </c>
      <c r="C21" s="85" t="s">
        <v>76</v>
      </c>
      <c r="D21" s="85" t="s">
        <v>77</v>
      </c>
      <c r="E21" s="83">
        <v>705</v>
      </c>
      <c r="F21" s="91">
        <f t="shared" si="0"/>
        <v>439.3162393162393</v>
      </c>
      <c r="G21" s="83">
        <v>375</v>
      </c>
      <c r="H21" s="91">
        <f t="shared" si="1"/>
        <v>722.2222222222222</v>
      </c>
      <c r="I21" s="83">
        <v>150</v>
      </c>
      <c r="J21" s="91">
        <f t="shared" si="2"/>
        <v>889.6825396825396</v>
      </c>
      <c r="K21" s="92">
        <f t="shared" si="3"/>
        <v>2051.221001221001</v>
      </c>
    </row>
    <row r="22" spans="1:11" ht="15">
      <c r="A22" s="81">
        <v>21</v>
      </c>
      <c r="B22" s="83">
        <v>11</v>
      </c>
      <c r="C22" s="85" t="s">
        <v>40</v>
      </c>
      <c r="D22" s="85" t="s">
        <v>41</v>
      </c>
      <c r="E22" s="83">
        <v>604</v>
      </c>
      <c r="F22" s="91">
        <f t="shared" si="0"/>
        <v>525.6410256410256</v>
      </c>
      <c r="G22" s="83">
        <v>25</v>
      </c>
      <c r="H22" s="91">
        <f t="shared" si="1"/>
        <v>981.4814814814815</v>
      </c>
      <c r="I22" s="83">
        <v>670</v>
      </c>
      <c r="J22" s="91">
        <f t="shared" si="2"/>
        <v>476.984126984127</v>
      </c>
      <c r="K22" s="92">
        <f t="shared" si="3"/>
        <v>1984.1066341066341</v>
      </c>
    </row>
    <row r="23" spans="1:11" ht="15">
      <c r="A23" s="81">
        <v>22</v>
      </c>
      <c r="B23" s="83">
        <v>18</v>
      </c>
      <c r="C23" s="85" t="s">
        <v>54</v>
      </c>
      <c r="D23" s="85" t="s">
        <v>55</v>
      </c>
      <c r="E23" s="83">
        <v>498</v>
      </c>
      <c r="F23" s="91">
        <f t="shared" si="0"/>
        <v>616.2393162393163</v>
      </c>
      <c r="G23" s="83">
        <v>379</v>
      </c>
      <c r="H23" s="91">
        <f t="shared" si="1"/>
        <v>719.2592592592592</v>
      </c>
      <c r="I23" s="83">
        <v>470</v>
      </c>
      <c r="J23" s="91">
        <f t="shared" si="2"/>
        <v>635.7142857142857</v>
      </c>
      <c r="K23" s="92">
        <f t="shared" si="3"/>
        <v>1971.2128612128613</v>
      </c>
    </row>
    <row r="24" spans="1:11" ht="15">
      <c r="A24" s="81">
        <v>23</v>
      </c>
      <c r="B24" s="83">
        <v>26</v>
      </c>
      <c r="C24" s="85" t="s">
        <v>155</v>
      </c>
      <c r="D24" s="85" t="s">
        <v>205</v>
      </c>
      <c r="E24" s="83">
        <v>529</v>
      </c>
      <c r="F24" s="91">
        <f t="shared" si="0"/>
        <v>589.7435897435897</v>
      </c>
      <c r="G24" s="83">
        <v>500</v>
      </c>
      <c r="H24" s="91">
        <f t="shared" si="1"/>
        <v>629.6296296296297</v>
      </c>
      <c r="I24" s="83">
        <v>335</v>
      </c>
      <c r="J24" s="91">
        <f t="shared" si="2"/>
        <v>742.8571428571429</v>
      </c>
      <c r="K24" s="92">
        <f t="shared" si="3"/>
        <v>1962.2303622303623</v>
      </c>
    </row>
    <row r="25" spans="1:11" ht="15">
      <c r="A25" s="81">
        <v>24</v>
      </c>
      <c r="B25" s="83">
        <v>2</v>
      </c>
      <c r="C25" s="85" t="s">
        <v>25</v>
      </c>
      <c r="D25" s="85" t="s">
        <v>26</v>
      </c>
      <c r="E25" s="83">
        <v>651</v>
      </c>
      <c r="F25" s="91">
        <f t="shared" si="0"/>
        <v>485.47008547008545</v>
      </c>
      <c r="G25" s="83">
        <v>50</v>
      </c>
      <c r="H25" s="91">
        <f t="shared" si="1"/>
        <v>962.9629629629629</v>
      </c>
      <c r="I25" s="83">
        <v>671</v>
      </c>
      <c r="J25" s="91">
        <f t="shared" si="2"/>
        <v>476.1904761904762</v>
      </c>
      <c r="K25" s="92">
        <f t="shared" si="3"/>
        <v>1924.6235246235246</v>
      </c>
    </row>
    <row r="26" spans="1:11" ht="15">
      <c r="A26" s="81">
        <v>25</v>
      </c>
      <c r="B26" s="83">
        <v>34</v>
      </c>
      <c r="C26" s="85" t="s">
        <v>153</v>
      </c>
      <c r="D26" s="85" t="s">
        <v>154</v>
      </c>
      <c r="E26" s="83">
        <v>516</v>
      </c>
      <c r="F26" s="91">
        <f t="shared" si="0"/>
        <v>600.8547008547008</v>
      </c>
      <c r="G26" s="83">
        <v>901</v>
      </c>
      <c r="H26" s="91">
        <f t="shared" si="1"/>
        <v>332.5925925925926</v>
      </c>
      <c r="I26" s="83">
        <v>31</v>
      </c>
      <c r="J26" s="91">
        <f t="shared" si="2"/>
        <v>984.1269841269841</v>
      </c>
      <c r="K26" s="92">
        <f t="shared" si="3"/>
        <v>1917.5742775742774</v>
      </c>
    </row>
    <row r="27" spans="1:11" ht="15">
      <c r="A27" s="81">
        <v>26</v>
      </c>
      <c r="B27" s="83">
        <v>6</v>
      </c>
      <c r="C27" s="85" t="s">
        <v>31</v>
      </c>
      <c r="D27" s="85" t="s">
        <v>32</v>
      </c>
      <c r="E27" s="83">
        <v>496</v>
      </c>
      <c r="F27" s="91">
        <f t="shared" si="0"/>
        <v>617.9487179487179</v>
      </c>
      <c r="G27" s="83">
        <v>377</v>
      </c>
      <c r="H27" s="91">
        <f t="shared" si="1"/>
        <v>720.7407407407408</v>
      </c>
      <c r="I27" s="83">
        <v>682</v>
      </c>
      <c r="J27" s="91">
        <f t="shared" si="2"/>
        <v>467.46031746031747</v>
      </c>
      <c r="K27" s="92">
        <f t="shared" si="3"/>
        <v>1806.1497761497762</v>
      </c>
    </row>
    <row r="28" spans="1:11" ht="15">
      <c r="A28" s="81">
        <v>27</v>
      </c>
      <c r="B28" s="83">
        <v>4</v>
      </c>
      <c r="C28" s="85" t="s">
        <v>29</v>
      </c>
      <c r="D28" s="85"/>
      <c r="E28" s="83">
        <v>499</v>
      </c>
      <c r="F28" s="91">
        <f t="shared" si="0"/>
        <v>615.3846153846154</v>
      </c>
      <c r="G28" s="83">
        <v>374</v>
      </c>
      <c r="H28" s="91">
        <f t="shared" si="1"/>
        <v>722.9629629629629</v>
      </c>
      <c r="I28" s="83">
        <v>776</v>
      </c>
      <c r="J28" s="91">
        <f t="shared" si="2"/>
        <v>392.85714285714283</v>
      </c>
      <c r="K28" s="92">
        <f t="shared" si="3"/>
        <v>1731.2047212047212</v>
      </c>
    </row>
    <row r="29" spans="1:11" ht="15">
      <c r="A29" s="81">
        <v>28</v>
      </c>
      <c r="B29" s="83">
        <v>10</v>
      </c>
      <c r="C29" s="85" t="s">
        <v>39</v>
      </c>
      <c r="D29" s="85"/>
      <c r="E29" s="83">
        <v>630</v>
      </c>
      <c r="F29" s="91">
        <f t="shared" si="0"/>
        <v>503.4188034188034</v>
      </c>
      <c r="G29" s="83">
        <v>705</v>
      </c>
      <c r="H29" s="91">
        <f t="shared" si="1"/>
        <v>477.77777777777777</v>
      </c>
      <c r="I29" s="83">
        <v>425</v>
      </c>
      <c r="J29" s="91">
        <f t="shared" si="2"/>
        <v>671.4285714285714</v>
      </c>
      <c r="K29" s="92">
        <f t="shared" si="3"/>
        <v>1652.6251526251526</v>
      </c>
    </row>
    <row r="30" spans="1:11" ht="15">
      <c r="A30" s="81">
        <v>29</v>
      </c>
      <c r="B30" s="83">
        <v>37</v>
      </c>
      <c r="C30" s="85" t="s">
        <v>172</v>
      </c>
      <c r="D30" s="85" t="s">
        <v>173</v>
      </c>
      <c r="E30" s="83">
        <v>670</v>
      </c>
      <c r="F30" s="91">
        <f t="shared" si="0"/>
        <v>469.2307692307692</v>
      </c>
      <c r="G30" s="83">
        <v>788</v>
      </c>
      <c r="H30" s="91">
        <f t="shared" si="1"/>
        <v>416.2962962962963</v>
      </c>
      <c r="I30" s="83">
        <v>570</v>
      </c>
      <c r="J30" s="91">
        <f t="shared" si="2"/>
        <v>556.3492063492064</v>
      </c>
      <c r="K30" s="92">
        <f t="shared" si="3"/>
        <v>1441.8762718762719</v>
      </c>
    </row>
    <row r="31" spans="1:11" ht="15">
      <c r="A31" s="81">
        <v>30</v>
      </c>
      <c r="B31" s="83">
        <v>29</v>
      </c>
      <c r="C31" s="85" t="s">
        <v>81</v>
      </c>
      <c r="D31" s="85" t="s">
        <v>82</v>
      </c>
      <c r="E31" s="83">
        <v>935</v>
      </c>
      <c r="F31" s="91">
        <f t="shared" si="0"/>
        <v>242.73504273504273</v>
      </c>
      <c r="G31" s="83">
        <v>520</v>
      </c>
      <c r="H31" s="91">
        <f t="shared" si="1"/>
        <v>614.8148148148148</v>
      </c>
      <c r="I31" s="83">
        <v>555</v>
      </c>
      <c r="J31" s="91">
        <f t="shared" si="2"/>
        <v>568.2539682539683</v>
      </c>
      <c r="K31" s="92">
        <f t="shared" si="3"/>
        <v>1425.803825803826</v>
      </c>
    </row>
    <row r="32" spans="1:11" ht="15">
      <c r="A32" s="81">
        <v>31</v>
      </c>
      <c r="B32" s="83">
        <v>36</v>
      </c>
      <c r="C32" s="85" t="s">
        <v>170</v>
      </c>
      <c r="D32" s="85" t="s">
        <v>171</v>
      </c>
      <c r="E32" s="83">
        <v>770</v>
      </c>
      <c r="F32" s="91">
        <f t="shared" si="0"/>
        <v>383.7606837606838</v>
      </c>
      <c r="G32" s="83">
        <v>785</v>
      </c>
      <c r="H32" s="91">
        <f t="shared" si="1"/>
        <v>418.51851851851853</v>
      </c>
      <c r="I32" s="83">
        <v>567</v>
      </c>
      <c r="J32" s="91">
        <f t="shared" si="2"/>
        <v>558.7301587301587</v>
      </c>
      <c r="K32" s="92">
        <f t="shared" si="3"/>
        <v>1361.0093610093609</v>
      </c>
    </row>
    <row r="33" spans="1:11" ht="15">
      <c r="A33" s="81">
        <v>32</v>
      </c>
      <c r="B33" s="83">
        <v>19</v>
      </c>
      <c r="C33" s="85" t="s">
        <v>56</v>
      </c>
      <c r="D33" s="85" t="s">
        <v>57</v>
      </c>
      <c r="E33" s="83">
        <v>725</v>
      </c>
      <c r="F33" s="91">
        <f t="shared" si="0"/>
        <v>422.22222222222223</v>
      </c>
      <c r="G33" s="83">
        <v>975</v>
      </c>
      <c r="H33" s="91">
        <f t="shared" si="1"/>
        <v>277.77777777777777</v>
      </c>
      <c r="I33" s="83">
        <v>500</v>
      </c>
      <c r="J33" s="91">
        <f t="shared" si="2"/>
        <v>611.9047619047619</v>
      </c>
      <c r="K33" s="92">
        <f t="shared" si="3"/>
        <v>1311.904761904762</v>
      </c>
    </row>
    <row r="34" spans="1:11" ht="15">
      <c r="A34" s="81">
        <v>33</v>
      </c>
      <c r="B34" s="83">
        <v>15</v>
      </c>
      <c r="C34" s="85" t="s">
        <v>48</v>
      </c>
      <c r="D34" s="85" t="s">
        <v>49</v>
      </c>
      <c r="E34" s="83">
        <v>480</v>
      </c>
      <c r="F34" s="91">
        <f>1000*(1170+49-E34)/1170</f>
        <v>631.6239316239316</v>
      </c>
      <c r="G34" s="84" t="s">
        <v>206</v>
      </c>
      <c r="H34" s="91">
        <v>0</v>
      </c>
      <c r="I34" s="83">
        <v>46</v>
      </c>
      <c r="J34" s="91">
        <f t="shared" si="2"/>
        <v>972.2222222222222</v>
      </c>
      <c r="K34" s="92" t="s">
        <v>206</v>
      </c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m-KRTW "RZUŁF"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Chłopaki</dc:creator>
  <cp:keywords/>
  <dc:description/>
  <cp:lastModifiedBy>swierszczu</cp:lastModifiedBy>
  <dcterms:created xsi:type="dcterms:W3CDTF">2007-03-16T20:30:09Z</dcterms:created>
  <dcterms:modified xsi:type="dcterms:W3CDTF">2010-01-02T16:08:54Z</dcterms:modified>
  <cp:category/>
  <cp:version/>
  <cp:contentType/>
  <cp:contentStatus/>
</cp:coreProperties>
</file>