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4" yWindow="516" windowWidth="19200" windowHeight="12240" activeTab="2"/>
  </bookViews>
  <sheets>
    <sheet name="TM" sheetId="1" r:id="rId1"/>
    <sheet name="TJ" sheetId="2" r:id="rId2"/>
    <sheet name="TS" sheetId="3" r:id="rId3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<sst xmlns="http://schemas.openxmlformats.org/spreadsheetml/2006/main" count="252" uniqueCount="119">
  <si>
    <t>S</t>
  </si>
  <si>
    <t>Zespół</t>
  </si>
  <si>
    <t>RAZEM</t>
  </si>
  <si>
    <t>poz1</t>
  </si>
  <si>
    <t>poz2</t>
  </si>
  <si>
    <t>poz1-2</t>
  </si>
  <si>
    <t>P1</t>
  </si>
  <si>
    <t>M.</t>
  </si>
  <si>
    <t>Etap III</t>
  </si>
  <si>
    <t>poz3</t>
  </si>
  <si>
    <t>PK1</t>
  </si>
  <si>
    <t>PP1</t>
  </si>
  <si>
    <t>PK2</t>
  </si>
  <si>
    <t>PP2</t>
  </si>
  <si>
    <t>PK3</t>
  </si>
  <si>
    <t>PP3</t>
  </si>
  <si>
    <t>poz1-3</t>
  </si>
  <si>
    <t>nazwisko i imię</t>
  </si>
  <si>
    <t>klub/miasto</t>
  </si>
  <si>
    <t>Trasa</t>
  </si>
  <si>
    <t>Etap IV</t>
  </si>
  <si>
    <t>PK4</t>
  </si>
  <si>
    <t>PP4</t>
  </si>
  <si>
    <t>poz4</t>
  </si>
  <si>
    <t>poz1-4</t>
  </si>
  <si>
    <t>Cybula Krzysztof
Zaborowski Konrad</t>
  </si>
  <si>
    <t>Śląsk</t>
  </si>
  <si>
    <t>Kujawa Szymon</t>
  </si>
  <si>
    <t>Szczecin-2</t>
  </si>
  <si>
    <t>Michalski Michał
Fajfer Bartłomiej</t>
  </si>
  <si>
    <t>Skarmat Toruń</t>
  </si>
  <si>
    <t>Andrzejewski Michał
Kowański Paweł</t>
  </si>
  <si>
    <t>Szczecin-1</t>
  </si>
  <si>
    <t>Dolny Śląsk</t>
  </si>
  <si>
    <t>Skoczyński Jakub
Skoczyński Arkadiusz</t>
  </si>
  <si>
    <t>Samulska Sonia
Lisowaks Magda</t>
  </si>
  <si>
    <t>Ekoton Grudziądz</t>
  </si>
  <si>
    <t>Fierek Filip
Bruska Natalia</t>
  </si>
  <si>
    <t>Bory Tucholski</t>
  </si>
  <si>
    <t>Radowski Filip
Piotrowski Cezary</t>
  </si>
  <si>
    <t>Malinowski Jarosław
Belt Marcin</t>
  </si>
  <si>
    <t>Zawisza Bartosz
Desput Marcin</t>
  </si>
  <si>
    <t>Stepnowski Jakub
Piotrowska Magda</t>
  </si>
  <si>
    <t>Romański Paweł
Rutkowski Michał</t>
  </si>
  <si>
    <t>KInO Neptun Gdańsk</t>
  </si>
  <si>
    <t>LUKS Pol Czersk</t>
  </si>
  <si>
    <t>Łukaszewski Miłosz
Angawski Tomasz</t>
  </si>
  <si>
    <t>Wojciechowski Dawid
Sokołowski Rafał</t>
  </si>
  <si>
    <t>Porzeziński Karol
Krause Kuba</t>
  </si>
  <si>
    <t>Poloczek Aleksandra
Malejczyk Dawid</t>
  </si>
  <si>
    <t>Buławska Natalia
Graban Patryk</t>
  </si>
  <si>
    <t>UKS Włóczykij Osiek</t>
  </si>
  <si>
    <t>Brzuchalska Patrycja
Łukasiewicz Adrian</t>
  </si>
  <si>
    <t>Buławski Kamil
Klein Wojciech</t>
  </si>
  <si>
    <t>UKS Włóczykij</t>
  </si>
  <si>
    <t>Burnagiel Maciej
Jenczmyk Marcin</t>
  </si>
  <si>
    <t>Dorawa Mateusz</t>
  </si>
  <si>
    <t>Dorawa Sebastian
Figlon Szymon</t>
  </si>
  <si>
    <t>Bory Tucholskie</t>
  </si>
  <si>
    <t>Dulski Rafał
Kosowski Paweł</t>
  </si>
  <si>
    <t>Glinka Alicja
Glinka Szymon</t>
  </si>
  <si>
    <t>Iwiński Marek
Szulczyńki Bartosz</t>
  </si>
  <si>
    <t>Malinowska Emilia
Szulta Jędrzej</t>
  </si>
  <si>
    <t>Mazan Bartłomiej
Solenta Angelika</t>
  </si>
  <si>
    <t>Misiewicz Marcin
Wąsowski Bartłomiej</t>
  </si>
  <si>
    <t>Nowak Piotr
Plichta Robert</t>
  </si>
  <si>
    <t>Oleksiak Kamil</t>
  </si>
  <si>
    <t>Papke Arkadiusz
Lewandowski Damina</t>
  </si>
  <si>
    <t>Pawłowicz Adam
Pawłowicz Maciej</t>
  </si>
  <si>
    <t>Radtka Paweł
Klein Marcin</t>
  </si>
  <si>
    <t>Zagórski Łukasz
Kowalski Kamil</t>
  </si>
  <si>
    <t>Żurawski Jakub
Haptar Artur</t>
  </si>
  <si>
    <t>Bartoszewski Marcin
Mirosław Marek</t>
  </si>
  <si>
    <t>Szczcin-2</t>
  </si>
  <si>
    <t>Dombi Tomasz
Rolle Jan</t>
  </si>
  <si>
    <t>Warszawa / Gdańsk</t>
  </si>
  <si>
    <t>Fankidejski Artur
Wrzałkowski Marek</t>
  </si>
  <si>
    <t>Fijor Waldemar
Popławski Dariusz</t>
  </si>
  <si>
    <t>Fudro Edward
Paszek Tomasz</t>
  </si>
  <si>
    <t>Gdula Jacek</t>
  </si>
  <si>
    <t>Wrocław</t>
  </si>
  <si>
    <t>Glinka Piotr
Socha Zbigniew</t>
  </si>
  <si>
    <t>Gromowski Bartłomiej
Belka Szymon</t>
  </si>
  <si>
    <t>Gronau Tomasz
Krochmal Andrzej</t>
  </si>
  <si>
    <t>Warszawa</t>
  </si>
  <si>
    <t>Herman-Iżycki Leszek</t>
  </si>
  <si>
    <t>Hoffmann Marcin
Świerczyński Hubert</t>
  </si>
  <si>
    <t>Kaczyński Jakub
Kaczyński Piotr</t>
  </si>
  <si>
    <t>Krasuski Marcin</t>
  </si>
  <si>
    <t>Kula Krzysztof</t>
  </si>
  <si>
    <t>Gdańsk</t>
  </si>
  <si>
    <t>Ligienza Krzysztof
Zachara Maciej</t>
  </si>
  <si>
    <t>Makieła Kazimierz</t>
  </si>
  <si>
    <t>Muller Tomasz
Zbrzeżny Rafał</t>
  </si>
  <si>
    <t>Natusewicz Anna
Szmyt Barbara</t>
  </si>
  <si>
    <t>Pacek Marek
Trocha Roman</t>
  </si>
  <si>
    <t>Certus Gdańsk</t>
  </si>
  <si>
    <t>Płonka Krzysztof
Skadorwa Tymon</t>
  </si>
  <si>
    <t>Puternicka Joanna
Moraczewski Krzysztof</t>
  </si>
  <si>
    <t>Warszawa / Szczecin</t>
  </si>
  <si>
    <t>Romanowska Anna
Borkiewicz Tomasz</t>
  </si>
  <si>
    <t>Sikora Rafał</t>
  </si>
  <si>
    <t>Skalski Szymon
Malowany Piotr</t>
  </si>
  <si>
    <t>Skoczyński Adam
Skoczyński Artur</t>
  </si>
  <si>
    <t>Sołtys Maciek</t>
  </si>
  <si>
    <t>Szpręga Marek
Witkowski Marcin</t>
  </si>
  <si>
    <t>Wieszaczewski Jacek
Wąsowski Marek</t>
  </si>
  <si>
    <t>Wójcik Michał</t>
  </si>
  <si>
    <t>Sikora Michał</t>
  </si>
  <si>
    <t>Banaszewski Michał</t>
  </si>
  <si>
    <t>Sitarz Damian</t>
  </si>
  <si>
    <t>Etap III-IV</t>
  </si>
  <si>
    <t>Etap V</t>
  </si>
  <si>
    <t>Etap III-V</t>
  </si>
  <si>
    <t>Etap VI</t>
  </si>
  <si>
    <t>Etap I-VI</t>
  </si>
  <si>
    <t>Etap III-VI</t>
  </si>
  <si>
    <t>Szymański Mariusz
Jagiełka Wojciech</t>
  </si>
  <si>
    <t>Witkowski Wojciech
Czarnecki Piotr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</si>
</sst>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ourier"/>
      <family val="1"/>
    </font>
    <font>
      <b/>
      <sz val="22"/>
      <color indexed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>
      <alignment/>
      <protection/>
    </xf>
    <xf numFmtId="0" fontId="23" fillId="15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15" borderId="17" xfId="51" applyNumberFormat="1" applyFont="1" applyFill="1" applyBorder="1" applyAlignment="1">
      <alignment horizontal="center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8" xfId="0" applyFont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Continuous"/>
      <protection/>
    </xf>
    <xf numFmtId="22" fontId="5" fillId="0" borderId="20" xfId="0" applyNumberFormat="1" applyFont="1" applyBorder="1" applyAlignment="1">
      <alignment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80" fontId="5" fillId="0" borderId="35" xfId="0" applyNumberFormat="1" applyFont="1" applyBorder="1" applyAlignment="1" applyProtection="1">
      <alignment vertical="center"/>
      <protection/>
    </xf>
    <xf numFmtId="180" fontId="6" fillId="0" borderId="36" xfId="0" applyNumberFormat="1" applyFont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H25 wyniki końc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3">
      <selection activeCell="B7" sqref="B7"/>
    </sheetView>
  </sheetViews>
  <sheetFormatPr defaultColWidth="9.00390625" defaultRowHeight="12.75"/>
  <cols>
    <col min="1" max="1" width="3.25390625" style="44" bestFit="1" customWidth="1"/>
    <col min="2" max="2" width="19.875" style="44" customWidth="1"/>
    <col min="3" max="3" width="15.25390625" style="44" customWidth="1"/>
    <col min="4" max="4" width="5.125" style="44" bestFit="1" customWidth="1"/>
    <col min="5" max="5" width="7.25390625" style="44" customWidth="1"/>
    <col min="6" max="6" width="5.50390625" style="44" bestFit="1" customWidth="1"/>
    <col min="7" max="7" width="5.125" style="44" bestFit="1" customWidth="1"/>
    <col min="8" max="8" width="7.75390625" style="44" customWidth="1"/>
    <col min="9" max="9" width="3.75390625" style="44" customWidth="1"/>
    <col min="10" max="10" width="8.375" style="44" customWidth="1"/>
    <col min="11" max="11" width="5.00390625" style="44" customWidth="1"/>
    <col min="12" max="12" width="5.125" style="44" bestFit="1" customWidth="1"/>
    <col min="13" max="13" width="7.00390625" style="44" customWidth="1"/>
    <col min="14" max="14" width="4.25390625" style="44" customWidth="1"/>
    <col min="15" max="15" width="8.75390625" style="44" customWidth="1"/>
    <col min="16" max="16" width="4.75390625" style="44" customWidth="1"/>
    <col min="17" max="17" width="5.25390625" style="44" customWidth="1"/>
    <col min="18" max="18" width="6.875" style="44" customWidth="1"/>
    <col min="19" max="19" width="3.75390625" style="44" customWidth="1"/>
    <col min="20" max="20" width="8.50390625" style="44" customWidth="1"/>
    <col min="21" max="21" width="7.125" style="44" bestFit="1" customWidth="1"/>
    <col min="22" max="16384" width="9.00390625" style="44" customWidth="1"/>
  </cols>
  <sheetData>
    <row r="1" spans="1:21" ht="13.5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19</v>
      </c>
      <c r="B2" s="51"/>
      <c r="C2" s="52"/>
      <c r="D2" s="14" t="s">
        <v>8</v>
      </c>
      <c r="E2" s="3"/>
      <c r="F2" s="3"/>
      <c r="G2" s="15" t="s">
        <v>20</v>
      </c>
      <c r="H2" s="3"/>
      <c r="I2" s="4"/>
      <c r="J2" s="7"/>
      <c r="K2" s="4"/>
      <c r="L2" s="15" t="s">
        <v>112</v>
      </c>
      <c r="M2" s="3"/>
      <c r="N2" s="4"/>
      <c r="O2" s="7"/>
      <c r="P2" s="4"/>
      <c r="Q2" s="15" t="s">
        <v>114</v>
      </c>
      <c r="R2" s="3"/>
      <c r="S2" s="4"/>
      <c r="T2" s="7"/>
      <c r="U2" s="4"/>
    </row>
    <row r="3" spans="1:21" ht="12.75">
      <c r="A3" s="16"/>
      <c r="B3" s="17"/>
      <c r="C3" s="17"/>
      <c r="D3" s="18" t="s">
        <v>0</v>
      </c>
      <c r="E3" s="19">
        <v>1350</v>
      </c>
      <c r="F3" s="20"/>
      <c r="G3" s="18" t="s">
        <v>0</v>
      </c>
      <c r="H3" s="21">
        <v>1620</v>
      </c>
      <c r="I3" s="6"/>
      <c r="J3" s="22" t="s">
        <v>111</v>
      </c>
      <c r="K3" s="5"/>
      <c r="L3" s="18" t="s">
        <v>0</v>
      </c>
      <c r="M3" s="21">
        <v>1350</v>
      </c>
      <c r="N3" s="6"/>
      <c r="O3" s="22" t="s">
        <v>113</v>
      </c>
      <c r="P3" s="5"/>
      <c r="Q3" s="18" t="s">
        <v>0</v>
      </c>
      <c r="R3" s="21">
        <v>1080</v>
      </c>
      <c r="S3" s="6"/>
      <c r="T3" s="22" t="s">
        <v>116</v>
      </c>
      <c r="U3" s="5"/>
    </row>
    <row r="4" spans="1:21" ht="12.75">
      <c r="A4" s="16"/>
      <c r="B4" s="23"/>
      <c r="C4" s="17"/>
      <c r="D4" s="18" t="s">
        <v>6</v>
      </c>
      <c r="E4" s="19">
        <f>MIN(D7:D975)</f>
        <v>44</v>
      </c>
      <c r="F4" s="1"/>
      <c r="G4" s="18" t="s">
        <v>6</v>
      </c>
      <c r="H4" s="19">
        <f>MIN(G7:G975)</f>
        <v>30</v>
      </c>
      <c r="I4" s="2"/>
      <c r="J4" s="8"/>
      <c r="K4" s="2"/>
      <c r="L4" s="18" t="s">
        <v>6</v>
      </c>
      <c r="M4" s="19">
        <f>MIN(L7:L975)</f>
        <v>50</v>
      </c>
      <c r="N4" s="2"/>
      <c r="O4" s="8"/>
      <c r="P4" s="2"/>
      <c r="Q4" s="18" t="s">
        <v>6</v>
      </c>
      <c r="R4" s="19">
        <f>MIN(Q7:Q975)</f>
        <v>32</v>
      </c>
      <c r="S4" s="2"/>
      <c r="T4" s="8"/>
      <c r="U4" s="2"/>
    </row>
    <row r="5" spans="1:21" ht="13.5" thickBot="1">
      <c r="A5" s="24"/>
      <c r="B5" s="25" t="s">
        <v>1</v>
      </c>
      <c r="C5" s="26"/>
      <c r="D5" s="27"/>
      <c r="E5" s="28"/>
      <c r="F5" s="28"/>
      <c r="G5" s="27"/>
      <c r="H5" s="28"/>
      <c r="I5" s="29"/>
      <c r="J5" s="27"/>
      <c r="K5" s="29"/>
      <c r="L5" s="9"/>
      <c r="M5" s="1"/>
      <c r="N5" s="2"/>
      <c r="O5" s="9"/>
      <c r="P5" s="2"/>
      <c r="Q5" s="9"/>
      <c r="R5" s="1"/>
      <c r="S5" s="2"/>
      <c r="T5" s="9"/>
      <c r="U5" s="2"/>
    </row>
    <row r="6" spans="1:21" ht="13.5" thickBot="1">
      <c r="A6" s="30" t="s">
        <v>7</v>
      </c>
      <c r="B6" s="31" t="s">
        <v>17</v>
      </c>
      <c r="C6" s="32" t="s">
        <v>18</v>
      </c>
      <c r="D6" s="33" t="s">
        <v>10</v>
      </c>
      <c r="E6" s="34" t="s">
        <v>11</v>
      </c>
      <c r="F6" s="34" t="s">
        <v>3</v>
      </c>
      <c r="G6" s="33" t="s">
        <v>12</v>
      </c>
      <c r="H6" s="35" t="s">
        <v>13</v>
      </c>
      <c r="I6" s="32" t="s">
        <v>4</v>
      </c>
      <c r="J6" s="33" t="s">
        <v>2</v>
      </c>
      <c r="K6" s="36" t="s">
        <v>5</v>
      </c>
      <c r="L6" s="33" t="s">
        <v>14</v>
      </c>
      <c r="M6" s="35" t="s">
        <v>15</v>
      </c>
      <c r="N6" s="32" t="s">
        <v>9</v>
      </c>
      <c r="O6" s="33" t="s">
        <v>2</v>
      </c>
      <c r="P6" s="36" t="s">
        <v>16</v>
      </c>
      <c r="Q6" s="33" t="s">
        <v>21</v>
      </c>
      <c r="R6" s="35" t="s">
        <v>22</v>
      </c>
      <c r="S6" s="32" t="s">
        <v>23</v>
      </c>
      <c r="T6" s="33" t="s">
        <v>2</v>
      </c>
      <c r="U6" s="36" t="s">
        <v>24</v>
      </c>
    </row>
    <row r="7" spans="1:21" ht="26.25">
      <c r="A7" s="13">
        <f aca="true" t="shared" si="0" ref="A7:A25">U7</f>
        <v>1</v>
      </c>
      <c r="B7" s="37" t="s">
        <v>35</v>
      </c>
      <c r="C7" s="38" t="s">
        <v>44</v>
      </c>
      <c r="D7" s="42">
        <v>44</v>
      </c>
      <c r="E7" s="40">
        <f aca="true" t="shared" si="1" ref="E7:E25">IF(D7="abs",0,IF(D7&lt;(E$3+E$4),(E$3+E$4-D7)/E$3*1000,1))</f>
        <v>1000</v>
      </c>
      <c r="F7" s="11">
        <f aca="true" t="shared" si="2" ref="F7:F25">RANK(E7,$E$7:$E$975)</f>
        <v>1</v>
      </c>
      <c r="G7" s="39">
        <v>30</v>
      </c>
      <c r="H7" s="40">
        <f aca="true" t="shared" si="3" ref="H7:H25">IF(G7="abs",0,IF(G7&lt;(H$3+H$4),(H$3+H$4-G7)/H$3*1000,1))</f>
        <v>1000</v>
      </c>
      <c r="I7" s="12">
        <f aca="true" t="shared" si="4" ref="I7:I25">RANK(H7,$H$7:$H$975)</f>
        <v>1</v>
      </c>
      <c r="J7" s="41">
        <f aca="true" t="shared" si="5" ref="J7:J25">E7+H7</f>
        <v>2000</v>
      </c>
      <c r="K7" s="12">
        <f aca="true" t="shared" si="6" ref="K7:K25">RANK(J7,$J$7:$J$975)</f>
        <v>1</v>
      </c>
      <c r="L7" s="42">
        <v>505</v>
      </c>
      <c r="M7" s="40">
        <f aca="true" t="shared" si="7" ref="M7:M25">IF(L7="abs",0,IF(L7&lt;(M$3+M$4),(M$3+M$4-L7)/M$3*1000,1))</f>
        <v>662.9629629629629</v>
      </c>
      <c r="N7" s="12">
        <f aca="true" t="shared" si="8" ref="N7:N25">RANK(M7,$M$7:$M$975)</f>
        <v>15</v>
      </c>
      <c r="O7" s="41">
        <f aca="true" t="shared" si="9" ref="O7:O25">J7+M7</f>
        <v>2662.962962962963</v>
      </c>
      <c r="P7" s="12">
        <f aca="true" t="shared" si="10" ref="P7:P25">RANK(O7,$O$7:$O$975)</f>
        <v>1</v>
      </c>
      <c r="Q7" s="42">
        <v>32</v>
      </c>
      <c r="R7" s="40">
        <f aca="true" t="shared" si="11" ref="R7:R25">IF(Q7="abs",0,IF(Q7&lt;(R$3+R$4),(R$3+R$4-Q7)/R$3*1000,1))</f>
        <v>1000</v>
      </c>
      <c r="S7" s="12">
        <f aca="true" t="shared" si="12" ref="S7:S25">RANK(R7,$R$7:$R$975)</f>
        <v>1</v>
      </c>
      <c r="T7" s="41">
        <f aca="true" t="shared" si="13" ref="T7:T25">O7+R7</f>
        <v>3662.962962962963</v>
      </c>
      <c r="U7" s="12">
        <f aca="true" t="shared" si="14" ref="U7:U25">RANK(T7,$T$7:$T$975)</f>
        <v>1</v>
      </c>
    </row>
    <row r="8" spans="1:21" ht="39">
      <c r="A8" s="13">
        <f t="shared" si="0"/>
        <v>2</v>
      </c>
      <c r="B8" s="37" t="s">
        <v>34</v>
      </c>
      <c r="C8" s="38" t="s">
        <v>26</v>
      </c>
      <c r="D8" s="39">
        <v>80</v>
      </c>
      <c r="E8" s="40">
        <f t="shared" si="1"/>
        <v>973.3333333333334</v>
      </c>
      <c r="F8" s="11">
        <f t="shared" si="2"/>
        <v>2</v>
      </c>
      <c r="G8" s="42">
        <v>115</v>
      </c>
      <c r="H8" s="40">
        <f t="shared" si="3"/>
        <v>947.5308641975308</v>
      </c>
      <c r="I8" s="12">
        <f t="shared" si="4"/>
        <v>2</v>
      </c>
      <c r="J8" s="41">
        <f t="shared" si="5"/>
        <v>1920.8641975308642</v>
      </c>
      <c r="K8" s="12">
        <f t="shared" si="6"/>
        <v>2</v>
      </c>
      <c r="L8" s="39">
        <v>505</v>
      </c>
      <c r="M8" s="40">
        <f t="shared" si="7"/>
        <v>662.9629629629629</v>
      </c>
      <c r="N8" s="12">
        <f t="shared" si="8"/>
        <v>15</v>
      </c>
      <c r="O8" s="41">
        <f t="shared" si="9"/>
        <v>2583.8271604938273</v>
      </c>
      <c r="P8" s="12">
        <f t="shared" si="10"/>
        <v>3</v>
      </c>
      <c r="Q8" s="39">
        <v>120</v>
      </c>
      <c r="R8" s="40">
        <f t="shared" si="11"/>
        <v>918.5185185185185</v>
      </c>
      <c r="S8" s="12">
        <f t="shared" si="12"/>
        <v>2</v>
      </c>
      <c r="T8" s="41">
        <f t="shared" si="13"/>
        <v>3502.3456790123455</v>
      </c>
      <c r="U8" s="12">
        <f t="shared" si="14"/>
        <v>2</v>
      </c>
    </row>
    <row r="9" spans="1:21" ht="26.25">
      <c r="A9" s="13">
        <f t="shared" si="0"/>
        <v>3</v>
      </c>
      <c r="B9" s="37" t="s">
        <v>25</v>
      </c>
      <c r="C9" s="38" t="s">
        <v>51</v>
      </c>
      <c r="D9" s="39">
        <v>235</v>
      </c>
      <c r="E9" s="40">
        <f t="shared" si="1"/>
        <v>858.5185185185186</v>
      </c>
      <c r="F9" s="11">
        <f t="shared" si="2"/>
        <v>4</v>
      </c>
      <c r="G9" s="39">
        <v>230</v>
      </c>
      <c r="H9" s="40">
        <f t="shared" si="3"/>
        <v>876.5432098765432</v>
      </c>
      <c r="I9" s="12">
        <f t="shared" si="4"/>
        <v>5</v>
      </c>
      <c r="J9" s="41">
        <f t="shared" si="5"/>
        <v>1735.061728395062</v>
      </c>
      <c r="K9" s="12">
        <f t="shared" si="6"/>
        <v>3</v>
      </c>
      <c r="L9" s="39">
        <v>170</v>
      </c>
      <c r="M9" s="40">
        <f t="shared" si="7"/>
        <v>911.1111111111111</v>
      </c>
      <c r="N9" s="12">
        <f t="shared" si="8"/>
        <v>3</v>
      </c>
      <c r="O9" s="41">
        <f t="shared" si="9"/>
        <v>2646.1728395061727</v>
      </c>
      <c r="P9" s="12">
        <f t="shared" si="10"/>
        <v>2</v>
      </c>
      <c r="Q9" s="39">
        <v>615</v>
      </c>
      <c r="R9" s="40">
        <f t="shared" si="11"/>
        <v>460.1851851851852</v>
      </c>
      <c r="S9" s="12">
        <f t="shared" si="12"/>
        <v>12</v>
      </c>
      <c r="T9" s="41">
        <f t="shared" si="13"/>
        <v>3106.358024691358</v>
      </c>
      <c r="U9" s="12">
        <f t="shared" si="14"/>
        <v>3</v>
      </c>
    </row>
    <row r="10" spans="1:21" ht="26.25">
      <c r="A10" s="13">
        <f t="shared" si="0"/>
        <v>4</v>
      </c>
      <c r="B10" s="37" t="s">
        <v>50</v>
      </c>
      <c r="C10" s="38" t="s">
        <v>51</v>
      </c>
      <c r="D10" s="39">
        <v>530</v>
      </c>
      <c r="E10" s="40">
        <f t="shared" si="1"/>
        <v>640</v>
      </c>
      <c r="F10" s="11">
        <f t="shared" si="2"/>
        <v>13</v>
      </c>
      <c r="G10" s="39">
        <v>140</v>
      </c>
      <c r="H10" s="40">
        <f t="shared" si="3"/>
        <v>932.0987654320988</v>
      </c>
      <c r="I10" s="12">
        <f t="shared" si="4"/>
        <v>3</v>
      </c>
      <c r="J10" s="41">
        <f t="shared" si="5"/>
        <v>1572.0987654320988</v>
      </c>
      <c r="K10" s="12">
        <f t="shared" si="6"/>
        <v>7</v>
      </c>
      <c r="L10" s="39">
        <v>50</v>
      </c>
      <c r="M10" s="40">
        <f t="shared" si="7"/>
        <v>1000</v>
      </c>
      <c r="N10" s="12">
        <f t="shared" si="8"/>
        <v>1</v>
      </c>
      <c r="O10" s="41">
        <f t="shared" si="9"/>
        <v>2572.098765432099</v>
      </c>
      <c r="P10" s="12">
        <f t="shared" si="10"/>
        <v>4</v>
      </c>
      <c r="Q10" s="39">
        <v>545</v>
      </c>
      <c r="R10" s="40">
        <f t="shared" si="11"/>
        <v>525</v>
      </c>
      <c r="S10" s="12">
        <f t="shared" si="12"/>
        <v>10</v>
      </c>
      <c r="T10" s="41">
        <f t="shared" si="13"/>
        <v>3097.098765432099</v>
      </c>
      <c r="U10" s="12">
        <f t="shared" si="14"/>
        <v>4</v>
      </c>
    </row>
    <row r="11" spans="1:21" ht="26.25">
      <c r="A11" s="13">
        <f t="shared" si="0"/>
        <v>5</v>
      </c>
      <c r="B11" s="37" t="s">
        <v>37</v>
      </c>
      <c r="C11" s="38" t="s">
        <v>45</v>
      </c>
      <c r="D11" s="39">
        <v>605</v>
      </c>
      <c r="E11" s="40">
        <f t="shared" si="1"/>
        <v>584.4444444444445</v>
      </c>
      <c r="F11" s="11">
        <f t="shared" si="2"/>
        <v>16</v>
      </c>
      <c r="G11" s="39">
        <v>230</v>
      </c>
      <c r="H11" s="40">
        <f t="shared" si="3"/>
        <v>876.5432098765432</v>
      </c>
      <c r="I11" s="12">
        <f t="shared" si="4"/>
        <v>5</v>
      </c>
      <c r="J11" s="41">
        <f t="shared" si="5"/>
        <v>1460.9876543209875</v>
      </c>
      <c r="K11" s="12">
        <f t="shared" si="6"/>
        <v>10</v>
      </c>
      <c r="L11" s="39">
        <v>475</v>
      </c>
      <c r="M11" s="40">
        <f t="shared" si="7"/>
        <v>685.1851851851852</v>
      </c>
      <c r="N11" s="12">
        <f t="shared" si="8"/>
        <v>13</v>
      </c>
      <c r="O11" s="41">
        <f t="shared" si="9"/>
        <v>2146.1728395061727</v>
      </c>
      <c r="P11" s="12">
        <f t="shared" si="10"/>
        <v>11</v>
      </c>
      <c r="Q11" s="39">
        <v>160</v>
      </c>
      <c r="R11" s="40">
        <f t="shared" si="11"/>
        <v>881.4814814814815</v>
      </c>
      <c r="S11" s="12">
        <f t="shared" si="12"/>
        <v>3</v>
      </c>
      <c r="T11" s="41">
        <f t="shared" si="13"/>
        <v>3027.6543209876545</v>
      </c>
      <c r="U11" s="12">
        <f t="shared" si="14"/>
        <v>5</v>
      </c>
    </row>
    <row r="12" spans="1:21" ht="26.25">
      <c r="A12" s="13">
        <f t="shared" si="0"/>
        <v>6</v>
      </c>
      <c r="B12" s="37" t="s">
        <v>41</v>
      </c>
      <c r="C12" s="38" t="s">
        <v>33</v>
      </c>
      <c r="D12" s="39">
        <v>436</v>
      </c>
      <c r="E12" s="40">
        <f t="shared" si="1"/>
        <v>709.6296296296296</v>
      </c>
      <c r="F12" s="11">
        <f t="shared" si="2"/>
        <v>10</v>
      </c>
      <c r="G12" s="39">
        <v>254</v>
      </c>
      <c r="H12" s="40">
        <f t="shared" si="3"/>
        <v>861.7283950617284</v>
      </c>
      <c r="I12" s="12">
        <f t="shared" si="4"/>
        <v>8</v>
      </c>
      <c r="J12" s="41">
        <f t="shared" si="5"/>
        <v>1571.358024691358</v>
      </c>
      <c r="K12" s="12">
        <f t="shared" si="6"/>
        <v>8</v>
      </c>
      <c r="L12" s="39">
        <v>625</v>
      </c>
      <c r="M12" s="40">
        <f t="shared" si="7"/>
        <v>574.074074074074</v>
      </c>
      <c r="N12" s="12">
        <f t="shared" si="8"/>
        <v>18</v>
      </c>
      <c r="O12" s="41">
        <f t="shared" si="9"/>
        <v>2145.432098765432</v>
      </c>
      <c r="P12" s="12">
        <f t="shared" si="10"/>
        <v>12</v>
      </c>
      <c r="Q12" s="39">
        <v>180</v>
      </c>
      <c r="R12" s="40">
        <f t="shared" si="11"/>
        <v>862.9629629629629</v>
      </c>
      <c r="S12" s="12">
        <f t="shared" si="12"/>
        <v>4</v>
      </c>
      <c r="T12" s="41">
        <f t="shared" si="13"/>
        <v>3008.395061728395</v>
      </c>
      <c r="U12" s="12">
        <f t="shared" si="14"/>
        <v>6</v>
      </c>
    </row>
    <row r="13" spans="1:21" ht="26.25">
      <c r="A13" s="13">
        <f t="shared" si="0"/>
        <v>7</v>
      </c>
      <c r="B13" s="37" t="s">
        <v>31</v>
      </c>
      <c r="C13" s="38" t="s">
        <v>32</v>
      </c>
      <c r="D13" s="39">
        <v>267</v>
      </c>
      <c r="E13" s="40">
        <f t="shared" si="1"/>
        <v>834.8148148148148</v>
      </c>
      <c r="F13" s="11">
        <f t="shared" si="2"/>
        <v>5</v>
      </c>
      <c r="G13" s="39">
        <v>350</v>
      </c>
      <c r="H13" s="40">
        <f t="shared" si="3"/>
        <v>802.4691358024692</v>
      </c>
      <c r="I13" s="12">
        <f t="shared" si="4"/>
        <v>10</v>
      </c>
      <c r="J13" s="41">
        <f t="shared" si="5"/>
        <v>1637.283950617284</v>
      </c>
      <c r="K13" s="12">
        <f t="shared" si="6"/>
        <v>4</v>
      </c>
      <c r="L13" s="39">
        <v>405</v>
      </c>
      <c r="M13" s="40">
        <f t="shared" si="7"/>
        <v>737.0370370370371</v>
      </c>
      <c r="N13" s="12">
        <f t="shared" si="8"/>
        <v>10</v>
      </c>
      <c r="O13" s="41">
        <f t="shared" si="9"/>
        <v>2374.320987654321</v>
      </c>
      <c r="P13" s="12">
        <f t="shared" si="10"/>
        <v>8</v>
      </c>
      <c r="Q13" s="39">
        <v>500</v>
      </c>
      <c r="R13" s="40">
        <f t="shared" si="11"/>
        <v>566.6666666666666</v>
      </c>
      <c r="S13" s="12">
        <f t="shared" si="12"/>
        <v>7</v>
      </c>
      <c r="T13" s="41">
        <f t="shared" si="13"/>
        <v>2940.9876543209875</v>
      </c>
      <c r="U13" s="12">
        <f t="shared" si="14"/>
        <v>7</v>
      </c>
    </row>
    <row r="14" spans="1:21" ht="12.75">
      <c r="A14" s="13">
        <f t="shared" si="0"/>
        <v>8</v>
      </c>
      <c r="B14" s="37" t="s">
        <v>27</v>
      </c>
      <c r="C14" s="38" t="s">
        <v>28</v>
      </c>
      <c r="D14" s="42">
        <v>347</v>
      </c>
      <c r="E14" s="40">
        <f t="shared" si="1"/>
        <v>775.5555555555555</v>
      </c>
      <c r="F14" s="11">
        <f t="shared" si="2"/>
        <v>7</v>
      </c>
      <c r="G14" s="39">
        <v>285</v>
      </c>
      <c r="H14" s="40">
        <f t="shared" si="3"/>
        <v>842.5925925925926</v>
      </c>
      <c r="I14" s="12">
        <f t="shared" si="4"/>
        <v>9</v>
      </c>
      <c r="J14" s="41">
        <f t="shared" si="5"/>
        <v>1618.1481481481483</v>
      </c>
      <c r="K14" s="12">
        <f t="shared" si="6"/>
        <v>5</v>
      </c>
      <c r="L14" s="42">
        <v>375</v>
      </c>
      <c r="M14" s="40">
        <f t="shared" si="7"/>
        <v>759.2592592592594</v>
      </c>
      <c r="N14" s="12">
        <f t="shared" si="8"/>
        <v>8</v>
      </c>
      <c r="O14" s="41">
        <f t="shared" si="9"/>
        <v>2377.407407407408</v>
      </c>
      <c r="P14" s="12">
        <f t="shared" si="10"/>
        <v>7</v>
      </c>
      <c r="Q14" s="42">
        <v>525</v>
      </c>
      <c r="R14" s="40">
        <f t="shared" si="11"/>
        <v>543.5185185185185</v>
      </c>
      <c r="S14" s="12">
        <f t="shared" si="12"/>
        <v>8</v>
      </c>
      <c r="T14" s="41">
        <f t="shared" si="13"/>
        <v>2920.925925925926</v>
      </c>
      <c r="U14" s="12">
        <f t="shared" si="14"/>
        <v>8</v>
      </c>
    </row>
    <row r="15" spans="1:21" ht="26.25">
      <c r="A15" s="13">
        <f t="shared" si="0"/>
        <v>9</v>
      </c>
      <c r="B15" s="37" t="s">
        <v>43</v>
      </c>
      <c r="C15" s="38" t="s">
        <v>36</v>
      </c>
      <c r="D15" s="39">
        <v>565</v>
      </c>
      <c r="E15" s="40">
        <f t="shared" si="1"/>
        <v>614.0740740740741</v>
      </c>
      <c r="F15" s="11">
        <f t="shared" si="2"/>
        <v>15</v>
      </c>
      <c r="G15" s="39">
        <v>362</v>
      </c>
      <c r="H15" s="40">
        <f t="shared" si="3"/>
        <v>795.0617283950618</v>
      </c>
      <c r="I15" s="12">
        <f t="shared" si="4"/>
        <v>12</v>
      </c>
      <c r="J15" s="41">
        <f t="shared" si="5"/>
        <v>1409.1358024691358</v>
      </c>
      <c r="K15" s="12">
        <f t="shared" si="6"/>
        <v>11</v>
      </c>
      <c r="L15" s="39">
        <v>50</v>
      </c>
      <c r="M15" s="40">
        <f t="shared" si="7"/>
        <v>1000</v>
      </c>
      <c r="N15" s="12">
        <f t="shared" si="8"/>
        <v>1</v>
      </c>
      <c r="O15" s="41">
        <f t="shared" si="9"/>
        <v>2409.135802469136</v>
      </c>
      <c r="P15" s="12">
        <f t="shared" si="10"/>
        <v>6</v>
      </c>
      <c r="Q15" s="39">
        <v>608</v>
      </c>
      <c r="R15" s="40">
        <f t="shared" si="11"/>
        <v>466.6666666666667</v>
      </c>
      <c r="S15" s="12">
        <f t="shared" si="12"/>
        <v>11</v>
      </c>
      <c r="T15" s="41">
        <f t="shared" si="13"/>
        <v>2875.8024691358023</v>
      </c>
      <c r="U15" s="12">
        <f t="shared" si="14"/>
        <v>9</v>
      </c>
    </row>
    <row r="16" spans="1:21" ht="26.25">
      <c r="A16" s="13">
        <f t="shared" si="0"/>
        <v>10</v>
      </c>
      <c r="B16" s="37" t="s">
        <v>46</v>
      </c>
      <c r="C16" s="38" t="s">
        <v>30</v>
      </c>
      <c r="D16" s="39">
        <v>415</v>
      </c>
      <c r="E16" s="40">
        <f t="shared" si="1"/>
        <v>725.1851851851851</v>
      </c>
      <c r="F16" s="11">
        <f t="shared" si="2"/>
        <v>8</v>
      </c>
      <c r="G16" s="39">
        <v>230</v>
      </c>
      <c r="H16" s="40">
        <f t="shared" si="3"/>
        <v>876.5432098765432</v>
      </c>
      <c r="I16" s="12">
        <f t="shared" si="4"/>
        <v>5</v>
      </c>
      <c r="J16" s="41">
        <f t="shared" si="5"/>
        <v>1601.7283950617284</v>
      </c>
      <c r="K16" s="12">
        <f t="shared" si="6"/>
        <v>6</v>
      </c>
      <c r="L16" s="39">
        <v>265</v>
      </c>
      <c r="M16" s="40">
        <f t="shared" si="7"/>
        <v>840.7407407407408</v>
      </c>
      <c r="N16" s="12">
        <f t="shared" si="8"/>
        <v>5</v>
      </c>
      <c r="O16" s="41">
        <f t="shared" si="9"/>
        <v>2442.4691358024693</v>
      </c>
      <c r="P16" s="12">
        <f t="shared" si="10"/>
        <v>5</v>
      </c>
      <c r="Q16" s="39">
        <v>730</v>
      </c>
      <c r="R16" s="40">
        <f t="shared" si="11"/>
        <v>353.7037037037037</v>
      </c>
      <c r="S16" s="12">
        <f t="shared" si="12"/>
        <v>16</v>
      </c>
      <c r="T16" s="41">
        <f t="shared" si="13"/>
        <v>2796.1728395061727</v>
      </c>
      <c r="U16" s="12">
        <f t="shared" si="14"/>
        <v>10</v>
      </c>
    </row>
    <row r="17" spans="1:21" ht="26.25">
      <c r="A17" s="13">
        <f t="shared" si="0"/>
        <v>11</v>
      </c>
      <c r="B17" s="37" t="s">
        <v>48</v>
      </c>
      <c r="C17" s="38" t="s">
        <v>28</v>
      </c>
      <c r="D17" s="42">
        <v>329</v>
      </c>
      <c r="E17" s="40">
        <f t="shared" si="1"/>
        <v>788.8888888888889</v>
      </c>
      <c r="F17" s="11">
        <f t="shared" si="2"/>
        <v>6</v>
      </c>
      <c r="G17" s="39">
        <v>718</v>
      </c>
      <c r="H17" s="40">
        <f t="shared" si="3"/>
        <v>575.3086419753087</v>
      </c>
      <c r="I17" s="12">
        <f t="shared" si="4"/>
        <v>16</v>
      </c>
      <c r="J17" s="41">
        <f t="shared" si="5"/>
        <v>1364.1975308641977</v>
      </c>
      <c r="K17" s="12">
        <f t="shared" si="6"/>
        <v>12</v>
      </c>
      <c r="L17" s="42">
        <v>410</v>
      </c>
      <c r="M17" s="40">
        <f t="shared" si="7"/>
        <v>733.3333333333333</v>
      </c>
      <c r="N17" s="12">
        <f t="shared" si="8"/>
        <v>11</v>
      </c>
      <c r="O17" s="41">
        <f t="shared" si="9"/>
        <v>2097.5308641975307</v>
      </c>
      <c r="P17" s="12">
        <f t="shared" si="10"/>
        <v>13</v>
      </c>
      <c r="Q17" s="42">
        <v>443</v>
      </c>
      <c r="R17" s="40">
        <f t="shared" si="11"/>
        <v>619.4444444444445</v>
      </c>
      <c r="S17" s="12">
        <f t="shared" si="12"/>
        <v>6</v>
      </c>
      <c r="T17" s="41">
        <f t="shared" si="13"/>
        <v>2716.975308641975</v>
      </c>
      <c r="U17" s="12">
        <f t="shared" si="14"/>
        <v>11</v>
      </c>
    </row>
    <row r="18" spans="1:21" ht="39">
      <c r="A18" s="13">
        <f t="shared" si="0"/>
        <v>12</v>
      </c>
      <c r="B18" s="37" t="s">
        <v>47</v>
      </c>
      <c r="C18" s="38" t="s">
        <v>32</v>
      </c>
      <c r="D18" s="39">
        <v>536</v>
      </c>
      <c r="E18" s="40">
        <f t="shared" si="1"/>
        <v>635.5555555555555</v>
      </c>
      <c r="F18" s="11">
        <f t="shared" si="2"/>
        <v>14</v>
      </c>
      <c r="G18" s="39">
        <v>218</v>
      </c>
      <c r="H18" s="40">
        <f t="shared" si="3"/>
        <v>883.9506172839506</v>
      </c>
      <c r="I18" s="12">
        <f t="shared" si="4"/>
        <v>4</v>
      </c>
      <c r="J18" s="41">
        <f t="shared" si="5"/>
        <v>1519.5061728395062</v>
      </c>
      <c r="K18" s="12">
        <f t="shared" si="6"/>
        <v>9</v>
      </c>
      <c r="L18" s="39">
        <v>505</v>
      </c>
      <c r="M18" s="40">
        <f t="shared" si="7"/>
        <v>662.9629629629629</v>
      </c>
      <c r="N18" s="12">
        <f t="shared" si="8"/>
        <v>15</v>
      </c>
      <c r="O18" s="41">
        <f t="shared" si="9"/>
        <v>2182.4691358024693</v>
      </c>
      <c r="P18" s="12">
        <f t="shared" si="10"/>
        <v>9</v>
      </c>
      <c r="Q18" s="39">
        <v>541</v>
      </c>
      <c r="R18" s="40">
        <f t="shared" si="11"/>
        <v>528.7037037037037</v>
      </c>
      <c r="S18" s="12">
        <f t="shared" si="12"/>
        <v>9</v>
      </c>
      <c r="T18" s="41">
        <f t="shared" si="13"/>
        <v>2711.1728395061727</v>
      </c>
      <c r="U18" s="12">
        <f t="shared" si="14"/>
        <v>12</v>
      </c>
    </row>
    <row r="19" spans="1:21" ht="26.25">
      <c r="A19" s="13">
        <f t="shared" si="0"/>
        <v>13</v>
      </c>
      <c r="B19" s="37" t="s">
        <v>117</v>
      </c>
      <c r="C19" s="38" t="s">
        <v>33</v>
      </c>
      <c r="D19" s="39">
        <v>694</v>
      </c>
      <c r="E19" s="40">
        <f t="shared" si="1"/>
        <v>518.5185185185185</v>
      </c>
      <c r="F19" s="11">
        <f t="shared" si="2"/>
        <v>17</v>
      </c>
      <c r="G19" s="39">
        <v>350</v>
      </c>
      <c r="H19" s="40">
        <f t="shared" si="3"/>
        <v>802.4691358024692</v>
      </c>
      <c r="I19" s="12">
        <f t="shared" si="4"/>
        <v>10</v>
      </c>
      <c r="J19" s="41">
        <f t="shared" si="5"/>
        <v>1320.9876543209875</v>
      </c>
      <c r="K19" s="12">
        <f t="shared" si="6"/>
        <v>15</v>
      </c>
      <c r="L19" s="39">
        <v>490</v>
      </c>
      <c r="M19" s="40">
        <f t="shared" si="7"/>
        <v>674.074074074074</v>
      </c>
      <c r="N19" s="12">
        <f t="shared" si="8"/>
        <v>14</v>
      </c>
      <c r="O19" s="41">
        <f t="shared" si="9"/>
        <v>1995.0617283950614</v>
      </c>
      <c r="P19" s="12">
        <f t="shared" si="10"/>
        <v>15</v>
      </c>
      <c r="Q19" s="39">
        <v>345</v>
      </c>
      <c r="R19" s="40">
        <f t="shared" si="11"/>
        <v>710.1851851851851</v>
      </c>
      <c r="S19" s="12">
        <f t="shared" si="12"/>
        <v>5</v>
      </c>
      <c r="T19" s="41">
        <f t="shared" si="13"/>
        <v>2705.2469135802467</v>
      </c>
      <c r="U19" s="12">
        <f t="shared" si="14"/>
        <v>13</v>
      </c>
    </row>
    <row r="20" spans="1:21" ht="26.25">
      <c r="A20" s="13">
        <f t="shared" si="0"/>
        <v>14</v>
      </c>
      <c r="B20" s="37" t="s">
        <v>49</v>
      </c>
      <c r="C20" s="38" t="s">
        <v>26</v>
      </c>
      <c r="D20" s="39">
        <v>487</v>
      </c>
      <c r="E20" s="40">
        <f t="shared" si="1"/>
        <v>671.8518518518518</v>
      </c>
      <c r="F20" s="11">
        <f t="shared" si="2"/>
        <v>11</v>
      </c>
      <c r="G20" s="39">
        <v>565</v>
      </c>
      <c r="H20" s="40">
        <f t="shared" si="3"/>
        <v>669.7530864197531</v>
      </c>
      <c r="I20" s="12">
        <f t="shared" si="4"/>
        <v>15</v>
      </c>
      <c r="J20" s="41">
        <f t="shared" si="5"/>
        <v>1341.604938271605</v>
      </c>
      <c r="K20" s="12">
        <f t="shared" si="6"/>
        <v>14</v>
      </c>
      <c r="L20" s="39">
        <v>265</v>
      </c>
      <c r="M20" s="40">
        <f t="shared" si="7"/>
        <v>840.7407407407408</v>
      </c>
      <c r="N20" s="12">
        <f t="shared" si="8"/>
        <v>5</v>
      </c>
      <c r="O20" s="41">
        <f t="shared" si="9"/>
        <v>2182.345679012346</v>
      </c>
      <c r="P20" s="12">
        <f t="shared" si="10"/>
        <v>10</v>
      </c>
      <c r="Q20" s="39">
        <v>720</v>
      </c>
      <c r="R20" s="40">
        <f t="shared" si="11"/>
        <v>362.962962962963</v>
      </c>
      <c r="S20" s="12">
        <f t="shared" si="12"/>
        <v>15</v>
      </c>
      <c r="T20" s="41">
        <f t="shared" si="13"/>
        <v>2545.308641975309</v>
      </c>
      <c r="U20" s="12">
        <f t="shared" si="14"/>
        <v>14</v>
      </c>
    </row>
    <row r="21" spans="1:21" ht="26.25">
      <c r="A21" s="13">
        <f t="shared" si="0"/>
        <v>15</v>
      </c>
      <c r="B21" s="37" t="s">
        <v>42</v>
      </c>
      <c r="C21" s="38" t="s">
        <v>36</v>
      </c>
      <c r="D21" s="39">
        <v>430</v>
      </c>
      <c r="E21" s="40">
        <f t="shared" si="1"/>
        <v>714.0740740740741</v>
      </c>
      <c r="F21" s="11">
        <f t="shared" si="2"/>
        <v>9</v>
      </c>
      <c r="G21" s="42">
        <v>920</v>
      </c>
      <c r="H21" s="40">
        <f t="shared" si="3"/>
        <v>450.61728395061726</v>
      </c>
      <c r="I21" s="12">
        <f t="shared" si="4"/>
        <v>17</v>
      </c>
      <c r="J21" s="41">
        <f t="shared" si="5"/>
        <v>1164.6913580246915</v>
      </c>
      <c r="K21" s="12">
        <f t="shared" si="6"/>
        <v>16</v>
      </c>
      <c r="L21" s="39">
        <v>190</v>
      </c>
      <c r="M21" s="40">
        <f t="shared" si="7"/>
        <v>896.2962962962963</v>
      </c>
      <c r="N21" s="12">
        <f t="shared" si="8"/>
        <v>4</v>
      </c>
      <c r="O21" s="41">
        <f t="shared" si="9"/>
        <v>2060.9876543209875</v>
      </c>
      <c r="P21" s="12">
        <f t="shared" si="10"/>
        <v>14</v>
      </c>
      <c r="Q21" s="39">
        <v>685</v>
      </c>
      <c r="R21" s="40">
        <f t="shared" si="11"/>
        <v>395.3703703703704</v>
      </c>
      <c r="S21" s="12">
        <f t="shared" si="12"/>
        <v>14</v>
      </c>
      <c r="T21" s="41">
        <f t="shared" si="13"/>
        <v>2456.358024691358</v>
      </c>
      <c r="U21" s="12">
        <f t="shared" si="14"/>
        <v>15</v>
      </c>
    </row>
    <row r="22" spans="1:21" ht="26.25">
      <c r="A22" s="13">
        <f t="shared" si="0"/>
        <v>16</v>
      </c>
      <c r="B22" s="37" t="s">
        <v>118</v>
      </c>
      <c r="C22" s="38" t="s">
        <v>45</v>
      </c>
      <c r="D22" s="39">
        <v>845</v>
      </c>
      <c r="E22" s="40">
        <f t="shared" si="1"/>
        <v>406.6666666666667</v>
      </c>
      <c r="F22" s="11">
        <f t="shared" si="2"/>
        <v>19</v>
      </c>
      <c r="G22" s="39">
        <v>422</v>
      </c>
      <c r="H22" s="40">
        <f t="shared" si="3"/>
        <v>758.0246913580246</v>
      </c>
      <c r="I22" s="12">
        <f t="shared" si="4"/>
        <v>13</v>
      </c>
      <c r="J22" s="41">
        <f t="shared" si="5"/>
        <v>1164.6913580246912</v>
      </c>
      <c r="K22" s="12">
        <f t="shared" si="6"/>
        <v>17</v>
      </c>
      <c r="L22" s="39">
        <v>410</v>
      </c>
      <c r="M22" s="40">
        <f t="shared" si="7"/>
        <v>733.3333333333333</v>
      </c>
      <c r="N22" s="12">
        <f t="shared" si="8"/>
        <v>11</v>
      </c>
      <c r="O22" s="41">
        <f t="shared" si="9"/>
        <v>1898.0246913580245</v>
      </c>
      <c r="P22" s="12">
        <f t="shared" si="10"/>
        <v>17</v>
      </c>
      <c r="Q22" s="45">
        <v>655</v>
      </c>
      <c r="R22" s="40">
        <f t="shared" si="11"/>
        <v>423.14814814814815</v>
      </c>
      <c r="S22" s="12">
        <f t="shared" si="12"/>
        <v>13</v>
      </c>
      <c r="T22" s="41">
        <f t="shared" si="13"/>
        <v>2321.1728395061727</v>
      </c>
      <c r="U22" s="12">
        <f t="shared" si="14"/>
        <v>16</v>
      </c>
    </row>
    <row r="23" spans="1:21" ht="26.25">
      <c r="A23" s="13">
        <f t="shared" si="0"/>
        <v>17</v>
      </c>
      <c r="B23" s="37" t="s">
        <v>29</v>
      </c>
      <c r="C23" s="38" t="s">
        <v>30</v>
      </c>
      <c r="D23" s="39">
        <v>525</v>
      </c>
      <c r="E23" s="40">
        <f t="shared" si="1"/>
        <v>643.7037037037037</v>
      </c>
      <c r="F23" s="11">
        <f t="shared" si="2"/>
        <v>12</v>
      </c>
      <c r="G23" s="39">
        <v>500</v>
      </c>
      <c r="H23" s="40">
        <f t="shared" si="3"/>
        <v>709.8765432098766</v>
      </c>
      <c r="I23" s="12">
        <f t="shared" si="4"/>
        <v>14</v>
      </c>
      <c r="J23" s="41">
        <f t="shared" si="5"/>
        <v>1353.5802469135801</v>
      </c>
      <c r="K23" s="12">
        <f t="shared" si="6"/>
        <v>13</v>
      </c>
      <c r="L23" s="39">
        <v>660</v>
      </c>
      <c r="M23" s="40">
        <f t="shared" si="7"/>
        <v>548.1481481481482</v>
      </c>
      <c r="N23" s="12">
        <f t="shared" si="8"/>
        <v>19</v>
      </c>
      <c r="O23" s="41">
        <f t="shared" si="9"/>
        <v>1901.7283950617284</v>
      </c>
      <c r="P23" s="12">
        <f t="shared" si="10"/>
        <v>16</v>
      </c>
      <c r="Q23" s="39">
        <v>730</v>
      </c>
      <c r="R23" s="40">
        <f t="shared" si="11"/>
        <v>353.7037037037037</v>
      </c>
      <c r="S23" s="12">
        <f t="shared" si="12"/>
        <v>16</v>
      </c>
      <c r="T23" s="41">
        <f t="shared" si="13"/>
        <v>2255.432098765432</v>
      </c>
      <c r="U23" s="12">
        <f t="shared" si="14"/>
        <v>17</v>
      </c>
    </row>
    <row r="24" spans="1:21" ht="26.25">
      <c r="A24" s="13">
        <f t="shared" si="0"/>
        <v>18</v>
      </c>
      <c r="B24" s="37" t="s">
        <v>39</v>
      </c>
      <c r="C24" s="38" t="s">
        <v>38</v>
      </c>
      <c r="D24" s="45">
        <v>210</v>
      </c>
      <c r="E24" s="40">
        <f t="shared" si="1"/>
        <v>877.0370370370371</v>
      </c>
      <c r="F24" s="11">
        <f t="shared" si="2"/>
        <v>3</v>
      </c>
      <c r="G24" s="45">
        <v>1620</v>
      </c>
      <c r="H24" s="40">
        <f t="shared" si="3"/>
        <v>18.51851851851852</v>
      </c>
      <c r="I24" s="12">
        <f t="shared" si="4"/>
        <v>18</v>
      </c>
      <c r="J24" s="41">
        <f t="shared" si="5"/>
        <v>895.5555555555555</v>
      </c>
      <c r="K24" s="12">
        <f t="shared" si="6"/>
        <v>18</v>
      </c>
      <c r="L24" s="45">
        <v>290</v>
      </c>
      <c r="M24" s="40">
        <f t="shared" si="7"/>
        <v>822.2222222222222</v>
      </c>
      <c r="N24" s="12">
        <f t="shared" si="8"/>
        <v>7</v>
      </c>
      <c r="O24" s="41">
        <f t="shared" si="9"/>
        <v>1717.7777777777778</v>
      </c>
      <c r="P24" s="12">
        <f t="shared" si="10"/>
        <v>18</v>
      </c>
      <c r="Q24" s="46">
        <v>1080</v>
      </c>
      <c r="R24" s="40">
        <f t="shared" si="11"/>
        <v>29.62962962962963</v>
      </c>
      <c r="S24" s="12">
        <f t="shared" si="12"/>
        <v>18</v>
      </c>
      <c r="T24" s="41">
        <f t="shared" si="13"/>
        <v>1747.4074074074074</v>
      </c>
      <c r="U24" s="12">
        <f t="shared" si="14"/>
        <v>18</v>
      </c>
    </row>
    <row r="25" spans="1:21" ht="26.25">
      <c r="A25" s="13">
        <f t="shared" si="0"/>
        <v>19</v>
      </c>
      <c r="B25" s="37" t="s">
        <v>40</v>
      </c>
      <c r="C25" s="38" t="s">
        <v>38</v>
      </c>
      <c r="D25" s="39">
        <v>800</v>
      </c>
      <c r="E25" s="40">
        <f t="shared" si="1"/>
        <v>440</v>
      </c>
      <c r="F25" s="11">
        <f t="shared" si="2"/>
        <v>18</v>
      </c>
      <c r="G25" s="42">
        <v>1620</v>
      </c>
      <c r="H25" s="40">
        <f t="shared" si="3"/>
        <v>18.51851851851852</v>
      </c>
      <c r="I25" s="12">
        <f t="shared" si="4"/>
        <v>18</v>
      </c>
      <c r="J25" s="41">
        <f t="shared" si="5"/>
        <v>458.51851851851853</v>
      </c>
      <c r="K25" s="12">
        <f t="shared" si="6"/>
        <v>19</v>
      </c>
      <c r="L25" s="39">
        <v>385</v>
      </c>
      <c r="M25" s="40">
        <f t="shared" si="7"/>
        <v>751.8518518518518</v>
      </c>
      <c r="N25" s="12">
        <f t="shared" si="8"/>
        <v>9</v>
      </c>
      <c r="O25" s="41">
        <f t="shared" si="9"/>
        <v>1210.3703703703704</v>
      </c>
      <c r="P25" s="12">
        <f t="shared" si="10"/>
        <v>19</v>
      </c>
      <c r="Q25" s="46">
        <v>1080</v>
      </c>
      <c r="R25" s="40">
        <f t="shared" si="11"/>
        <v>29.62962962962963</v>
      </c>
      <c r="S25" s="12">
        <f t="shared" si="12"/>
        <v>18</v>
      </c>
      <c r="T25" s="41">
        <f t="shared" si="13"/>
        <v>1240</v>
      </c>
      <c r="U25" s="12">
        <f t="shared" si="14"/>
        <v>19</v>
      </c>
    </row>
  </sheetData>
  <sheetProtection/>
  <mergeCells count="2">
    <mergeCell ref="A1:U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4">
      <selection activeCell="Q25" sqref="Q25"/>
    </sheetView>
  </sheetViews>
  <sheetFormatPr defaultColWidth="9.00390625" defaultRowHeight="12.75"/>
  <cols>
    <col min="1" max="1" width="3.25390625" style="10" bestFit="1" customWidth="1"/>
    <col min="2" max="2" width="21.50390625" style="10" customWidth="1"/>
    <col min="3" max="3" width="20.25390625" style="10" customWidth="1"/>
    <col min="4" max="4" width="5.125" style="10" bestFit="1" customWidth="1"/>
    <col min="5" max="5" width="9.50390625" style="10" bestFit="1" customWidth="1"/>
    <col min="6" max="6" width="5.50390625" style="10" bestFit="1" customWidth="1"/>
    <col min="7" max="7" width="5.125" style="10" bestFit="1" customWidth="1"/>
    <col min="8" max="8" width="9.50390625" style="10" bestFit="1" customWidth="1"/>
    <col min="9" max="9" width="5.50390625" style="10" bestFit="1" customWidth="1"/>
    <col min="10" max="10" width="9.50390625" style="10" bestFit="1" customWidth="1"/>
    <col min="11" max="11" width="7.125" style="10" bestFit="1" customWidth="1"/>
    <col min="12" max="12" width="5.125" style="10" bestFit="1" customWidth="1"/>
    <col min="13" max="13" width="8.375" style="10" customWidth="1"/>
    <col min="14" max="14" width="5.50390625" style="10" bestFit="1" customWidth="1"/>
    <col min="15" max="15" width="9.50390625" style="10" bestFit="1" customWidth="1"/>
    <col min="16" max="16" width="7.125" style="10" bestFit="1" customWidth="1"/>
    <col min="17" max="17" width="5.125" style="10" bestFit="1" customWidth="1"/>
    <col min="18" max="18" width="8.375" style="10" customWidth="1"/>
    <col min="19" max="19" width="5.50390625" style="10" bestFit="1" customWidth="1"/>
    <col min="20" max="20" width="9.50390625" style="10" bestFit="1" customWidth="1"/>
    <col min="21" max="21" width="7.125" style="10" bestFit="1" customWidth="1"/>
    <col min="22" max="16384" width="9.00390625" style="10" customWidth="1"/>
  </cols>
  <sheetData>
    <row r="1" spans="1:21" ht="28.5" thickBo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0" t="s">
        <v>19</v>
      </c>
      <c r="B2" s="51"/>
      <c r="C2" s="52"/>
      <c r="D2" s="14" t="s">
        <v>8</v>
      </c>
      <c r="E2" s="3"/>
      <c r="F2" s="3"/>
      <c r="G2" s="15" t="s">
        <v>20</v>
      </c>
      <c r="H2" s="3"/>
      <c r="I2" s="4"/>
      <c r="J2" s="7"/>
      <c r="K2" s="4"/>
      <c r="L2" s="15" t="s">
        <v>112</v>
      </c>
      <c r="M2" s="3"/>
      <c r="N2" s="4"/>
      <c r="O2" s="7"/>
      <c r="P2" s="4"/>
      <c r="Q2" s="15" t="s">
        <v>114</v>
      </c>
      <c r="R2" s="3"/>
      <c r="S2" s="4"/>
      <c r="T2" s="7"/>
      <c r="U2" s="4"/>
    </row>
    <row r="3" spans="1:21" ht="12.75">
      <c r="A3" s="16"/>
      <c r="B3" s="17"/>
      <c r="C3" s="17"/>
      <c r="D3" s="18" t="s">
        <v>0</v>
      </c>
      <c r="E3" s="19">
        <v>1350</v>
      </c>
      <c r="F3" s="20"/>
      <c r="G3" s="18" t="s">
        <v>0</v>
      </c>
      <c r="H3" s="21">
        <v>1620</v>
      </c>
      <c r="I3" s="6"/>
      <c r="J3" s="22" t="s">
        <v>111</v>
      </c>
      <c r="K3" s="5"/>
      <c r="L3" s="18" t="s">
        <v>0</v>
      </c>
      <c r="M3" s="21">
        <v>1350</v>
      </c>
      <c r="N3" s="6"/>
      <c r="O3" s="22" t="s">
        <v>113</v>
      </c>
      <c r="P3" s="5"/>
      <c r="Q3" s="18" t="s">
        <v>0</v>
      </c>
      <c r="R3" s="21">
        <v>1080</v>
      </c>
      <c r="S3" s="6"/>
      <c r="T3" s="22" t="s">
        <v>116</v>
      </c>
      <c r="U3" s="5"/>
    </row>
    <row r="4" spans="1:21" ht="12.75">
      <c r="A4" s="16"/>
      <c r="B4" s="23"/>
      <c r="C4" s="17"/>
      <c r="D4" s="18" t="s">
        <v>6</v>
      </c>
      <c r="E4" s="19">
        <f>MIN(D7:D971)</f>
        <v>148</v>
      </c>
      <c r="F4" s="1"/>
      <c r="G4" s="18" t="s">
        <v>6</v>
      </c>
      <c r="H4" s="19">
        <f>MIN(G7:G971)</f>
        <v>684</v>
      </c>
      <c r="I4" s="2"/>
      <c r="J4" s="8"/>
      <c r="K4" s="2"/>
      <c r="L4" s="18" t="s">
        <v>6</v>
      </c>
      <c r="M4" s="19">
        <f>MIN(L7:L971)</f>
        <v>105</v>
      </c>
      <c r="N4" s="2"/>
      <c r="O4" s="8"/>
      <c r="P4" s="2"/>
      <c r="Q4" s="18" t="s">
        <v>6</v>
      </c>
      <c r="R4" s="19">
        <f>MIN(Q7:Q971)</f>
        <v>0</v>
      </c>
      <c r="S4" s="2"/>
      <c r="T4" s="8"/>
      <c r="U4" s="2"/>
    </row>
    <row r="5" spans="1:21" ht="13.5" thickBot="1">
      <c r="A5" s="24"/>
      <c r="B5" s="25" t="s">
        <v>1</v>
      </c>
      <c r="C5" s="26"/>
      <c r="D5" s="27"/>
      <c r="E5" s="28"/>
      <c r="F5" s="28"/>
      <c r="G5" s="27"/>
      <c r="H5" s="28"/>
      <c r="I5" s="29"/>
      <c r="J5" s="27"/>
      <c r="K5" s="29"/>
      <c r="L5" s="9"/>
      <c r="M5" s="1"/>
      <c r="N5" s="2"/>
      <c r="O5" s="9"/>
      <c r="P5" s="2"/>
      <c r="Q5" s="9"/>
      <c r="R5" s="1"/>
      <c r="S5" s="2"/>
      <c r="T5" s="9"/>
      <c r="U5" s="2"/>
    </row>
    <row r="6" spans="1:21" ht="13.5" thickBot="1">
      <c r="A6" s="30" t="s">
        <v>7</v>
      </c>
      <c r="B6" s="31" t="s">
        <v>17</v>
      </c>
      <c r="C6" s="32" t="s">
        <v>18</v>
      </c>
      <c r="D6" s="33" t="s">
        <v>10</v>
      </c>
      <c r="E6" s="34" t="s">
        <v>11</v>
      </c>
      <c r="F6" s="34" t="s">
        <v>3</v>
      </c>
      <c r="G6" s="33" t="s">
        <v>12</v>
      </c>
      <c r="H6" s="35" t="s">
        <v>13</v>
      </c>
      <c r="I6" s="32" t="s">
        <v>4</v>
      </c>
      <c r="J6" s="33" t="s">
        <v>2</v>
      </c>
      <c r="K6" s="36" t="s">
        <v>5</v>
      </c>
      <c r="L6" s="33" t="s">
        <v>14</v>
      </c>
      <c r="M6" s="35" t="s">
        <v>15</v>
      </c>
      <c r="N6" s="32" t="s">
        <v>9</v>
      </c>
      <c r="O6" s="33" t="s">
        <v>2</v>
      </c>
      <c r="P6" s="36" t="s">
        <v>16</v>
      </c>
      <c r="Q6" s="33" t="s">
        <v>21</v>
      </c>
      <c r="R6" s="35" t="s">
        <v>22</v>
      </c>
      <c r="S6" s="32" t="s">
        <v>23</v>
      </c>
      <c r="T6" s="33" t="s">
        <v>2</v>
      </c>
      <c r="U6" s="36" t="s">
        <v>24</v>
      </c>
    </row>
    <row r="7" spans="1:21" ht="26.25">
      <c r="A7" s="13">
        <f aca="true" t="shared" si="0" ref="A7:A24">U7</f>
        <v>1</v>
      </c>
      <c r="B7" s="37" t="s">
        <v>68</v>
      </c>
      <c r="C7" s="38" t="s">
        <v>33</v>
      </c>
      <c r="D7" s="39">
        <v>148</v>
      </c>
      <c r="E7" s="40">
        <f aca="true" t="shared" si="1" ref="E7:E24">IF(D7="abs",0,IF(D7&lt;(E$3+E$4),(E$3+E$4-D7)/E$3*1000,1))</f>
        <v>1000</v>
      </c>
      <c r="F7" s="11">
        <f aca="true" t="shared" si="2" ref="F7:F24">RANK(E7,$E$7:$E$971)</f>
        <v>1</v>
      </c>
      <c r="G7" s="39">
        <v>684</v>
      </c>
      <c r="H7" s="40">
        <f aca="true" t="shared" si="3" ref="H7:H24">IF(G7="abs",0,IF(G7&lt;(H$3+H$4),(H$3+H$4-G7)/H$3*1000,1))</f>
        <v>1000</v>
      </c>
      <c r="I7" s="12">
        <f aca="true" t="shared" si="4" ref="I7:I24">RANK(H7,$H$7:$H$971)</f>
        <v>1</v>
      </c>
      <c r="J7" s="41">
        <f aca="true" t="shared" si="5" ref="J7:J24">E7+H7</f>
        <v>2000</v>
      </c>
      <c r="K7" s="12">
        <f aca="true" t="shared" si="6" ref="K7:K24">RANK(J7,$J$7:$J$971)</f>
        <v>1</v>
      </c>
      <c r="L7" s="39">
        <v>130</v>
      </c>
      <c r="M7" s="40">
        <f aca="true" t="shared" si="7" ref="M7:M24">IF(L7="abs",0,IF(L7&lt;(M$3+M$4),(M$3+M$4-L7)/M$3*1000,1))</f>
        <v>981.4814814814815</v>
      </c>
      <c r="N7" s="12">
        <f aca="true" t="shared" si="8" ref="N7:N24">RANK(M7,$M$7:$M$971)</f>
        <v>3</v>
      </c>
      <c r="O7" s="41">
        <f aca="true" t="shared" si="9" ref="O7:O24">J7+M7</f>
        <v>2981.4814814814818</v>
      </c>
      <c r="P7" s="12">
        <f aca="true" t="shared" si="10" ref="P7:P24">RANK(O7,$O$7:$O$971)</f>
        <v>1</v>
      </c>
      <c r="Q7" s="39">
        <v>0</v>
      </c>
      <c r="R7" s="40">
        <f aca="true" t="shared" si="11" ref="R7:R24">IF(Q7="abs",0,IF(Q7&lt;(R$3+R$4),(R$3+R$4-Q7)/R$3*1000,1))</f>
        <v>1000</v>
      </c>
      <c r="S7" s="12">
        <f aca="true" t="shared" si="12" ref="S7:S24">RANK(R7,$R$7:$R$971)</f>
        <v>1</v>
      </c>
      <c r="T7" s="41">
        <f aca="true" t="shared" si="13" ref="T7:T24">O7+R7</f>
        <v>3981.4814814814818</v>
      </c>
      <c r="U7" s="12">
        <f aca="true" t="shared" si="14" ref="U7:U24">RANK(T7,$T$7:$T$971)</f>
        <v>1</v>
      </c>
    </row>
    <row r="8" spans="1:21" ht="26.25">
      <c r="A8" s="13">
        <f t="shared" si="0"/>
        <v>2</v>
      </c>
      <c r="B8" s="37" t="s">
        <v>61</v>
      </c>
      <c r="C8" s="38" t="s">
        <v>36</v>
      </c>
      <c r="D8" s="39">
        <v>173</v>
      </c>
      <c r="E8" s="40">
        <f t="shared" si="1"/>
        <v>981.4814814814815</v>
      </c>
      <c r="F8" s="11">
        <f t="shared" si="2"/>
        <v>4</v>
      </c>
      <c r="G8" s="39">
        <v>686</v>
      </c>
      <c r="H8" s="40">
        <f t="shared" si="3"/>
        <v>998.7654320987655</v>
      </c>
      <c r="I8" s="12">
        <f t="shared" si="4"/>
        <v>2</v>
      </c>
      <c r="J8" s="41">
        <f t="shared" si="5"/>
        <v>1980.246913580247</v>
      </c>
      <c r="K8" s="12">
        <f t="shared" si="6"/>
        <v>2</v>
      </c>
      <c r="L8" s="39">
        <v>130</v>
      </c>
      <c r="M8" s="40">
        <f t="shared" si="7"/>
        <v>981.4814814814815</v>
      </c>
      <c r="N8" s="12">
        <f t="shared" si="8"/>
        <v>3</v>
      </c>
      <c r="O8" s="41">
        <f t="shared" si="9"/>
        <v>2961.7283950617284</v>
      </c>
      <c r="P8" s="12">
        <f t="shared" si="10"/>
        <v>2</v>
      </c>
      <c r="Q8" s="39">
        <v>25</v>
      </c>
      <c r="R8" s="40">
        <f t="shared" si="11"/>
        <v>976.8518518518518</v>
      </c>
      <c r="S8" s="12">
        <f t="shared" si="12"/>
        <v>5</v>
      </c>
      <c r="T8" s="41">
        <f t="shared" si="13"/>
        <v>3938.58024691358</v>
      </c>
      <c r="U8" s="12">
        <f t="shared" si="14"/>
        <v>2</v>
      </c>
    </row>
    <row r="9" spans="1:21" ht="26.25">
      <c r="A9" s="13">
        <f t="shared" si="0"/>
        <v>3</v>
      </c>
      <c r="B9" s="37" t="s">
        <v>71</v>
      </c>
      <c r="C9" s="38" t="s">
        <v>32</v>
      </c>
      <c r="D9" s="39">
        <v>151</v>
      </c>
      <c r="E9" s="40">
        <f t="shared" si="1"/>
        <v>997.7777777777777</v>
      </c>
      <c r="F9" s="11">
        <f t="shared" si="2"/>
        <v>2</v>
      </c>
      <c r="G9" s="39">
        <v>788</v>
      </c>
      <c r="H9" s="40">
        <f t="shared" si="3"/>
        <v>935.8024691358024</v>
      </c>
      <c r="I9" s="12">
        <f t="shared" si="4"/>
        <v>5</v>
      </c>
      <c r="J9" s="41">
        <f t="shared" si="5"/>
        <v>1933.5802469135801</v>
      </c>
      <c r="K9" s="12">
        <f t="shared" si="6"/>
        <v>3</v>
      </c>
      <c r="L9" s="39">
        <v>135</v>
      </c>
      <c r="M9" s="40">
        <f t="shared" si="7"/>
        <v>977.7777777777777</v>
      </c>
      <c r="N9" s="12">
        <f t="shared" si="8"/>
        <v>5</v>
      </c>
      <c r="O9" s="41">
        <f t="shared" si="9"/>
        <v>2911.358024691358</v>
      </c>
      <c r="P9" s="12">
        <f t="shared" si="10"/>
        <v>3</v>
      </c>
      <c r="Q9" s="39">
        <v>120</v>
      </c>
      <c r="R9" s="40">
        <f t="shared" si="11"/>
        <v>888.8888888888888</v>
      </c>
      <c r="S9" s="12">
        <f t="shared" si="12"/>
        <v>7</v>
      </c>
      <c r="T9" s="41">
        <f t="shared" si="13"/>
        <v>3800.2469135802467</v>
      </c>
      <c r="U9" s="12">
        <f t="shared" si="14"/>
        <v>3</v>
      </c>
    </row>
    <row r="10" spans="1:21" ht="26.25">
      <c r="A10" s="13">
        <f t="shared" si="0"/>
        <v>4</v>
      </c>
      <c r="B10" s="37" t="s">
        <v>64</v>
      </c>
      <c r="C10" s="38" t="s">
        <v>33</v>
      </c>
      <c r="D10" s="39">
        <v>245</v>
      </c>
      <c r="E10" s="40">
        <f t="shared" si="1"/>
        <v>928.1481481481482</v>
      </c>
      <c r="F10" s="11">
        <f t="shared" si="2"/>
        <v>7</v>
      </c>
      <c r="G10" s="39">
        <v>690</v>
      </c>
      <c r="H10" s="40">
        <f t="shared" si="3"/>
        <v>996.2962962962963</v>
      </c>
      <c r="I10" s="12">
        <f t="shared" si="4"/>
        <v>3</v>
      </c>
      <c r="J10" s="41">
        <f t="shared" si="5"/>
        <v>1924.4444444444443</v>
      </c>
      <c r="K10" s="12">
        <f t="shared" si="6"/>
        <v>4</v>
      </c>
      <c r="L10" s="39">
        <v>125</v>
      </c>
      <c r="M10" s="40">
        <f t="shared" si="7"/>
        <v>985.1851851851852</v>
      </c>
      <c r="N10" s="12">
        <f t="shared" si="8"/>
        <v>2</v>
      </c>
      <c r="O10" s="41">
        <f t="shared" si="9"/>
        <v>2909.6296296296296</v>
      </c>
      <c r="P10" s="12">
        <f t="shared" si="10"/>
        <v>4</v>
      </c>
      <c r="Q10" s="39">
        <v>120</v>
      </c>
      <c r="R10" s="40">
        <f t="shared" si="11"/>
        <v>888.8888888888888</v>
      </c>
      <c r="S10" s="12">
        <f t="shared" si="12"/>
        <v>7</v>
      </c>
      <c r="T10" s="41">
        <f t="shared" si="13"/>
        <v>3798.5185185185182</v>
      </c>
      <c r="U10" s="12">
        <f t="shared" si="14"/>
        <v>4</v>
      </c>
    </row>
    <row r="11" spans="1:21" ht="26.25">
      <c r="A11" s="13">
        <f t="shared" si="0"/>
        <v>5</v>
      </c>
      <c r="B11" s="37" t="s">
        <v>59</v>
      </c>
      <c r="C11" s="38" t="s">
        <v>36</v>
      </c>
      <c r="D11" s="39">
        <v>170</v>
      </c>
      <c r="E11" s="40">
        <f t="shared" si="1"/>
        <v>983.7037037037037</v>
      </c>
      <c r="F11" s="11">
        <f t="shared" si="2"/>
        <v>3</v>
      </c>
      <c r="G11" s="39">
        <v>945</v>
      </c>
      <c r="H11" s="40">
        <f t="shared" si="3"/>
        <v>838.8888888888889</v>
      </c>
      <c r="I11" s="12">
        <f t="shared" si="4"/>
        <v>10</v>
      </c>
      <c r="J11" s="41">
        <f t="shared" si="5"/>
        <v>1822.5925925925926</v>
      </c>
      <c r="K11" s="12">
        <f t="shared" si="6"/>
        <v>6</v>
      </c>
      <c r="L11" s="39">
        <v>177</v>
      </c>
      <c r="M11" s="40">
        <f t="shared" si="7"/>
        <v>946.6666666666666</v>
      </c>
      <c r="N11" s="12">
        <f t="shared" si="8"/>
        <v>7</v>
      </c>
      <c r="O11" s="41">
        <f t="shared" si="9"/>
        <v>2769.259259259259</v>
      </c>
      <c r="P11" s="12">
        <f t="shared" si="10"/>
        <v>6</v>
      </c>
      <c r="Q11" s="39">
        <v>0</v>
      </c>
      <c r="R11" s="40">
        <f t="shared" si="11"/>
        <v>1000</v>
      </c>
      <c r="S11" s="12">
        <f t="shared" si="12"/>
        <v>1</v>
      </c>
      <c r="T11" s="41">
        <f t="shared" si="13"/>
        <v>3769.259259259259</v>
      </c>
      <c r="U11" s="12">
        <f t="shared" si="14"/>
        <v>5</v>
      </c>
    </row>
    <row r="12" spans="1:21" ht="26.25">
      <c r="A12" s="13">
        <f t="shared" si="0"/>
        <v>6</v>
      </c>
      <c r="B12" s="37" t="s">
        <v>63</v>
      </c>
      <c r="C12" s="38" t="s">
        <v>32</v>
      </c>
      <c r="D12" s="42">
        <v>269</v>
      </c>
      <c r="E12" s="40">
        <f t="shared" si="1"/>
        <v>910.3703703703704</v>
      </c>
      <c r="F12" s="11">
        <f t="shared" si="2"/>
        <v>10</v>
      </c>
      <c r="G12" s="42">
        <v>775</v>
      </c>
      <c r="H12" s="40">
        <f t="shared" si="3"/>
        <v>943.8271604938273</v>
      </c>
      <c r="I12" s="12">
        <f t="shared" si="4"/>
        <v>4</v>
      </c>
      <c r="J12" s="41">
        <f t="shared" si="5"/>
        <v>1854.1975308641977</v>
      </c>
      <c r="K12" s="12">
        <f t="shared" si="6"/>
        <v>5</v>
      </c>
      <c r="L12" s="42">
        <v>105</v>
      </c>
      <c r="M12" s="40">
        <f t="shared" si="7"/>
        <v>1000</v>
      </c>
      <c r="N12" s="12">
        <f t="shared" si="8"/>
        <v>1</v>
      </c>
      <c r="O12" s="41">
        <f t="shared" si="9"/>
        <v>2854.1975308641977</v>
      </c>
      <c r="P12" s="12">
        <f t="shared" si="10"/>
        <v>5</v>
      </c>
      <c r="Q12" s="42">
        <v>120</v>
      </c>
      <c r="R12" s="40">
        <f t="shared" si="11"/>
        <v>888.8888888888888</v>
      </c>
      <c r="S12" s="12">
        <f t="shared" si="12"/>
        <v>7</v>
      </c>
      <c r="T12" s="41">
        <f t="shared" si="13"/>
        <v>3743.0864197530864</v>
      </c>
      <c r="U12" s="12">
        <f t="shared" si="14"/>
        <v>6</v>
      </c>
    </row>
    <row r="13" spans="1:21" ht="26.25">
      <c r="A13" s="13">
        <f t="shared" si="0"/>
        <v>7</v>
      </c>
      <c r="B13" s="37" t="s">
        <v>67</v>
      </c>
      <c r="C13" s="38" t="s">
        <v>30</v>
      </c>
      <c r="D13" s="39">
        <v>345</v>
      </c>
      <c r="E13" s="40">
        <f t="shared" si="1"/>
        <v>854.0740740740741</v>
      </c>
      <c r="F13" s="11">
        <f t="shared" si="2"/>
        <v>13</v>
      </c>
      <c r="G13" s="39">
        <v>878</v>
      </c>
      <c r="H13" s="40">
        <f t="shared" si="3"/>
        <v>880.2469135802469</v>
      </c>
      <c r="I13" s="12">
        <f t="shared" si="4"/>
        <v>7</v>
      </c>
      <c r="J13" s="41">
        <f t="shared" si="5"/>
        <v>1734.320987654321</v>
      </c>
      <c r="K13" s="12">
        <f t="shared" si="6"/>
        <v>10</v>
      </c>
      <c r="L13" s="39">
        <v>205</v>
      </c>
      <c r="M13" s="40">
        <f t="shared" si="7"/>
        <v>925.925925925926</v>
      </c>
      <c r="N13" s="12">
        <f t="shared" si="8"/>
        <v>9</v>
      </c>
      <c r="O13" s="41">
        <f t="shared" si="9"/>
        <v>2660.246913580247</v>
      </c>
      <c r="P13" s="12">
        <f t="shared" si="10"/>
        <v>7</v>
      </c>
      <c r="Q13" s="39">
        <v>0</v>
      </c>
      <c r="R13" s="40">
        <f t="shared" si="11"/>
        <v>1000</v>
      </c>
      <c r="S13" s="12">
        <f t="shared" si="12"/>
        <v>1</v>
      </c>
      <c r="T13" s="41">
        <f t="shared" si="13"/>
        <v>3660.246913580247</v>
      </c>
      <c r="U13" s="12">
        <f t="shared" si="14"/>
        <v>7</v>
      </c>
    </row>
    <row r="14" spans="1:21" ht="26.25">
      <c r="A14" s="13">
        <f t="shared" si="0"/>
        <v>8</v>
      </c>
      <c r="B14" s="37" t="s">
        <v>70</v>
      </c>
      <c r="C14" s="38" t="s">
        <v>30</v>
      </c>
      <c r="D14" s="42">
        <v>251</v>
      </c>
      <c r="E14" s="40">
        <f t="shared" si="1"/>
        <v>923.7037037037037</v>
      </c>
      <c r="F14" s="11">
        <f t="shared" si="2"/>
        <v>8</v>
      </c>
      <c r="G14" s="42">
        <v>945</v>
      </c>
      <c r="H14" s="40">
        <f t="shared" si="3"/>
        <v>838.8888888888889</v>
      </c>
      <c r="I14" s="12">
        <f t="shared" si="4"/>
        <v>10</v>
      </c>
      <c r="J14" s="41">
        <f t="shared" si="5"/>
        <v>1762.5925925925926</v>
      </c>
      <c r="K14" s="12">
        <f t="shared" si="6"/>
        <v>9</v>
      </c>
      <c r="L14" s="42">
        <v>244</v>
      </c>
      <c r="M14" s="40">
        <f t="shared" si="7"/>
        <v>897.0370370370371</v>
      </c>
      <c r="N14" s="12">
        <f t="shared" si="8"/>
        <v>11</v>
      </c>
      <c r="O14" s="41">
        <f t="shared" si="9"/>
        <v>2659.6296296296296</v>
      </c>
      <c r="P14" s="12">
        <f t="shared" si="10"/>
        <v>8</v>
      </c>
      <c r="Q14" s="42">
        <v>0</v>
      </c>
      <c r="R14" s="40">
        <f t="shared" si="11"/>
        <v>1000</v>
      </c>
      <c r="S14" s="12">
        <f t="shared" si="12"/>
        <v>1</v>
      </c>
      <c r="T14" s="41">
        <f t="shared" si="13"/>
        <v>3659.6296296296296</v>
      </c>
      <c r="U14" s="12">
        <f t="shared" si="14"/>
        <v>8</v>
      </c>
    </row>
    <row r="15" spans="1:21" ht="12.75">
      <c r="A15" s="13">
        <f t="shared" si="0"/>
        <v>9</v>
      </c>
      <c r="B15" s="37" t="s">
        <v>56</v>
      </c>
      <c r="C15" s="38" t="s">
        <v>45</v>
      </c>
      <c r="D15" s="39">
        <v>240</v>
      </c>
      <c r="E15" s="40">
        <f t="shared" si="1"/>
        <v>931.8518518518518</v>
      </c>
      <c r="F15" s="11">
        <f t="shared" si="2"/>
        <v>6</v>
      </c>
      <c r="G15" s="39">
        <v>886</v>
      </c>
      <c r="H15" s="40">
        <f t="shared" si="3"/>
        <v>875.3086419753087</v>
      </c>
      <c r="I15" s="12">
        <f t="shared" si="4"/>
        <v>8</v>
      </c>
      <c r="J15" s="41">
        <f t="shared" si="5"/>
        <v>1807.1604938271605</v>
      </c>
      <c r="K15" s="12">
        <f t="shared" si="6"/>
        <v>7</v>
      </c>
      <c r="L15" s="39">
        <v>333</v>
      </c>
      <c r="M15" s="40">
        <f t="shared" si="7"/>
        <v>831.1111111111111</v>
      </c>
      <c r="N15" s="12">
        <f t="shared" si="8"/>
        <v>12</v>
      </c>
      <c r="O15" s="41">
        <f t="shared" si="9"/>
        <v>2638.2716049382716</v>
      </c>
      <c r="P15" s="12">
        <f t="shared" si="10"/>
        <v>9</v>
      </c>
      <c r="Q15" s="39">
        <v>205</v>
      </c>
      <c r="R15" s="40">
        <f t="shared" si="11"/>
        <v>810.1851851851852</v>
      </c>
      <c r="S15" s="12">
        <f t="shared" si="12"/>
        <v>12</v>
      </c>
      <c r="T15" s="41">
        <f t="shared" si="13"/>
        <v>3448.456790123457</v>
      </c>
      <c r="U15" s="12">
        <f t="shared" si="14"/>
        <v>9</v>
      </c>
    </row>
    <row r="16" spans="1:21" ht="26.25">
      <c r="A16" s="13">
        <f t="shared" si="0"/>
        <v>10</v>
      </c>
      <c r="B16" s="37" t="s">
        <v>57</v>
      </c>
      <c r="C16" s="38" t="s">
        <v>58</v>
      </c>
      <c r="D16" s="39">
        <v>520</v>
      </c>
      <c r="E16" s="40">
        <f t="shared" si="1"/>
        <v>724.4444444444445</v>
      </c>
      <c r="F16" s="11">
        <f t="shared" si="2"/>
        <v>17</v>
      </c>
      <c r="G16" s="39">
        <v>980</v>
      </c>
      <c r="H16" s="40">
        <f t="shared" si="3"/>
        <v>817.283950617284</v>
      </c>
      <c r="I16" s="12">
        <f t="shared" si="4"/>
        <v>13</v>
      </c>
      <c r="J16" s="41">
        <f t="shared" si="5"/>
        <v>1541.7283950617284</v>
      </c>
      <c r="K16" s="12">
        <f t="shared" si="6"/>
        <v>16</v>
      </c>
      <c r="L16" s="39">
        <v>135</v>
      </c>
      <c r="M16" s="40">
        <f t="shared" si="7"/>
        <v>977.7777777777777</v>
      </c>
      <c r="N16" s="12">
        <f t="shared" si="8"/>
        <v>5</v>
      </c>
      <c r="O16" s="41">
        <f t="shared" si="9"/>
        <v>2519.5061728395062</v>
      </c>
      <c r="P16" s="12">
        <f t="shared" si="10"/>
        <v>11</v>
      </c>
      <c r="Q16" s="39">
        <v>205</v>
      </c>
      <c r="R16" s="40">
        <f t="shared" si="11"/>
        <v>810.1851851851852</v>
      </c>
      <c r="S16" s="12">
        <f t="shared" si="12"/>
        <v>12</v>
      </c>
      <c r="T16" s="41">
        <f t="shared" si="13"/>
        <v>3329.6913580246915</v>
      </c>
      <c r="U16" s="12">
        <f t="shared" si="14"/>
        <v>10</v>
      </c>
    </row>
    <row r="17" spans="1:21" ht="26.25">
      <c r="A17" s="13">
        <f t="shared" si="0"/>
        <v>11</v>
      </c>
      <c r="B17" s="37" t="s">
        <v>60</v>
      </c>
      <c r="C17" s="38" t="s">
        <v>26</v>
      </c>
      <c r="D17" s="39">
        <v>365</v>
      </c>
      <c r="E17" s="40">
        <f t="shared" si="1"/>
        <v>839.2592592592592</v>
      </c>
      <c r="F17" s="11">
        <f t="shared" si="2"/>
        <v>14</v>
      </c>
      <c r="G17" s="39">
        <v>945</v>
      </c>
      <c r="H17" s="40">
        <f t="shared" si="3"/>
        <v>838.8888888888889</v>
      </c>
      <c r="I17" s="12">
        <f t="shared" si="4"/>
        <v>10</v>
      </c>
      <c r="J17" s="41">
        <f t="shared" si="5"/>
        <v>1678.1481481481483</v>
      </c>
      <c r="K17" s="12">
        <f t="shared" si="6"/>
        <v>11</v>
      </c>
      <c r="L17" s="39">
        <v>417</v>
      </c>
      <c r="M17" s="40">
        <f t="shared" si="7"/>
        <v>768.8888888888888</v>
      </c>
      <c r="N17" s="12">
        <f t="shared" si="8"/>
        <v>13</v>
      </c>
      <c r="O17" s="41">
        <f t="shared" si="9"/>
        <v>2447.037037037037</v>
      </c>
      <c r="P17" s="12">
        <f t="shared" si="10"/>
        <v>12</v>
      </c>
      <c r="Q17" s="39">
        <v>140</v>
      </c>
      <c r="R17" s="40">
        <f t="shared" si="11"/>
        <v>870.3703703703703</v>
      </c>
      <c r="S17" s="12">
        <f t="shared" si="12"/>
        <v>11</v>
      </c>
      <c r="T17" s="41">
        <f t="shared" si="13"/>
        <v>3317.4074074074074</v>
      </c>
      <c r="U17" s="12">
        <f t="shared" si="14"/>
        <v>11</v>
      </c>
    </row>
    <row r="18" spans="1:21" ht="12.75">
      <c r="A18" s="13">
        <f t="shared" si="0"/>
        <v>12</v>
      </c>
      <c r="B18" s="37" t="s">
        <v>66</v>
      </c>
      <c r="C18" s="38" t="s">
        <v>28</v>
      </c>
      <c r="D18" s="39">
        <v>521</v>
      </c>
      <c r="E18" s="40">
        <f t="shared" si="1"/>
        <v>723.7037037037037</v>
      </c>
      <c r="F18" s="11">
        <f t="shared" si="2"/>
        <v>18</v>
      </c>
      <c r="G18" s="39">
        <v>835</v>
      </c>
      <c r="H18" s="40">
        <f t="shared" si="3"/>
        <v>906.7901234567901</v>
      </c>
      <c r="I18" s="12">
        <f t="shared" si="4"/>
        <v>6</v>
      </c>
      <c r="J18" s="41">
        <f t="shared" si="5"/>
        <v>1630.4938271604938</v>
      </c>
      <c r="K18" s="12">
        <f t="shared" si="6"/>
        <v>14</v>
      </c>
      <c r="L18" s="39">
        <v>559</v>
      </c>
      <c r="M18" s="40">
        <f t="shared" si="7"/>
        <v>663.7037037037037</v>
      </c>
      <c r="N18" s="12">
        <f t="shared" si="8"/>
        <v>15</v>
      </c>
      <c r="O18" s="41">
        <f t="shared" si="9"/>
        <v>2294.1975308641977</v>
      </c>
      <c r="P18" s="12">
        <f t="shared" si="10"/>
        <v>14</v>
      </c>
      <c r="Q18" s="39">
        <v>25</v>
      </c>
      <c r="R18" s="40">
        <f t="shared" si="11"/>
        <v>976.8518518518518</v>
      </c>
      <c r="S18" s="12">
        <f t="shared" si="12"/>
        <v>5</v>
      </c>
      <c r="T18" s="41">
        <f t="shared" si="13"/>
        <v>3271.0493827160494</v>
      </c>
      <c r="U18" s="12">
        <f t="shared" si="14"/>
        <v>12</v>
      </c>
    </row>
    <row r="19" spans="1:21" ht="26.25">
      <c r="A19" s="13">
        <f t="shared" si="0"/>
        <v>13</v>
      </c>
      <c r="B19" s="37" t="s">
        <v>53</v>
      </c>
      <c r="C19" s="38" t="s">
        <v>54</v>
      </c>
      <c r="D19" s="42">
        <v>458</v>
      </c>
      <c r="E19" s="40">
        <f t="shared" si="1"/>
        <v>770.3703703703703</v>
      </c>
      <c r="F19" s="11">
        <f t="shared" si="2"/>
        <v>15</v>
      </c>
      <c r="G19" s="39">
        <v>1105</v>
      </c>
      <c r="H19" s="40">
        <f t="shared" si="3"/>
        <v>740.1234567901234</v>
      </c>
      <c r="I19" s="12">
        <f t="shared" si="4"/>
        <v>14</v>
      </c>
      <c r="J19" s="41">
        <f t="shared" si="5"/>
        <v>1510.4938271604938</v>
      </c>
      <c r="K19" s="12">
        <f t="shared" si="6"/>
        <v>17</v>
      </c>
      <c r="L19" s="42">
        <v>495</v>
      </c>
      <c r="M19" s="40">
        <f t="shared" si="7"/>
        <v>711.1111111111111</v>
      </c>
      <c r="N19" s="12">
        <f t="shared" si="8"/>
        <v>14</v>
      </c>
      <c r="O19" s="41">
        <f t="shared" si="9"/>
        <v>2221.6049382716046</v>
      </c>
      <c r="P19" s="12">
        <f t="shared" si="10"/>
        <v>16</v>
      </c>
      <c r="Q19" s="42">
        <v>120</v>
      </c>
      <c r="R19" s="40">
        <f t="shared" si="11"/>
        <v>888.8888888888888</v>
      </c>
      <c r="S19" s="12">
        <f t="shared" si="12"/>
        <v>7</v>
      </c>
      <c r="T19" s="41">
        <f t="shared" si="13"/>
        <v>3110.4938271604933</v>
      </c>
      <c r="U19" s="12">
        <f t="shared" si="14"/>
        <v>13</v>
      </c>
    </row>
    <row r="20" spans="1:21" ht="26.25">
      <c r="A20" s="13">
        <f t="shared" si="0"/>
        <v>14</v>
      </c>
      <c r="B20" s="37" t="s">
        <v>55</v>
      </c>
      <c r="C20" s="38" t="s">
        <v>26</v>
      </c>
      <c r="D20" s="42">
        <v>507</v>
      </c>
      <c r="E20" s="40">
        <f t="shared" si="1"/>
        <v>734.0740740740741</v>
      </c>
      <c r="F20" s="11">
        <f t="shared" si="2"/>
        <v>16</v>
      </c>
      <c r="G20" s="42">
        <v>1205</v>
      </c>
      <c r="H20" s="40">
        <f t="shared" si="3"/>
        <v>678.395061728395</v>
      </c>
      <c r="I20" s="12">
        <f t="shared" si="4"/>
        <v>17</v>
      </c>
      <c r="J20" s="41">
        <f t="shared" si="5"/>
        <v>1412.4691358024693</v>
      </c>
      <c r="K20" s="12">
        <f t="shared" si="6"/>
        <v>18</v>
      </c>
      <c r="L20" s="42">
        <v>190</v>
      </c>
      <c r="M20" s="40">
        <f t="shared" si="7"/>
        <v>937.037037037037</v>
      </c>
      <c r="N20" s="12">
        <f t="shared" si="8"/>
        <v>8</v>
      </c>
      <c r="O20" s="41">
        <f t="shared" si="9"/>
        <v>2349.5061728395062</v>
      </c>
      <c r="P20" s="12">
        <f t="shared" si="10"/>
        <v>13</v>
      </c>
      <c r="Q20" s="42">
        <v>295</v>
      </c>
      <c r="R20" s="40">
        <f t="shared" si="11"/>
        <v>726.8518518518518</v>
      </c>
      <c r="S20" s="12">
        <f t="shared" si="12"/>
        <v>14</v>
      </c>
      <c r="T20" s="41">
        <f t="shared" si="13"/>
        <v>3076.358024691358</v>
      </c>
      <c r="U20" s="12">
        <f t="shared" si="14"/>
        <v>14</v>
      </c>
    </row>
    <row r="21" spans="1:21" ht="26.25">
      <c r="A21" s="13">
        <f t="shared" si="0"/>
        <v>15</v>
      </c>
      <c r="B21" s="37" t="s">
        <v>69</v>
      </c>
      <c r="C21" s="38" t="s">
        <v>54</v>
      </c>
      <c r="D21" s="39">
        <v>190</v>
      </c>
      <c r="E21" s="40">
        <f t="shared" si="1"/>
        <v>968.8888888888889</v>
      </c>
      <c r="F21" s="11">
        <f t="shared" si="2"/>
        <v>5</v>
      </c>
      <c r="G21" s="39">
        <v>1259</v>
      </c>
      <c r="H21" s="40">
        <f t="shared" si="3"/>
        <v>645.0617283950617</v>
      </c>
      <c r="I21" s="12">
        <f t="shared" si="4"/>
        <v>18</v>
      </c>
      <c r="J21" s="41">
        <f t="shared" si="5"/>
        <v>1613.9506172839506</v>
      </c>
      <c r="K21" s="12">
        <f t="shared" si="6"/>
        <v>15</v>
      </c>
      <c r="L21" s="39">
        <v>225</v>
      </c>
      <c r="M21" s="40">
        <f t="shared" si="7"/>
        <v>911.1111111111111</v>
      </c>
      <c r="N21" s="12">
        <f t="shared" si="8"/>
        <v>10</v>
      </c>
      <c r="O21" s="41">
        <f t="shared" si="9"/>
        <v>2525.0617283950614</v>
      </c>
      <c r="P21" s="12">
        <f t="shared" si="10"/>
        <v>10</v>
      </c>
      <c r="Q21" s="39">
        <v>735</v>
      </c>
      <c r="R21" s="40">
        <f t="shared" si="11"/>
        <v>319.4444444444444</v>
      </c>
      <c r="S21" s="12">
        <f t="shared" si="12"/>
        <v>15</v>
      </c>
      <c r="T21" s="41">
        <f t="shared" si="13"/>
        <v>2844.506172839506</v>
      </c>
      <c r="U21" s="12">
        <f t="shared" si="14"/>
        <v>15</v>
      </c>
    </row>
    <row r="22" spans="1:21" ht="26.25">
      <c r="A22" s="13">
        <f t="shared" si="0"/>
        <v>16</v>
      </c>
      <c r="B22" s="37" t="s">
        <v>62</v>
      </c>
      <c r="C22" s="38" t="s">
        <v>58</v>
      </c>
      <c r="D22" s="39">
        <v>289</v>
      </c>
      <c r="E22" s="40">
        <f t="shared" si="1"/>
        <v>895.5555555555555</v>
      </c>
      <c r="F22" s="11">
        <f t="shared" si="2"/>
        <v>11</v>
      </c>
      <c r="G22" s="39">
        <v>1105</v>
      </c>
      <c r="H22" s="40">
        <f t="shared" si="3"/>
        <v>740.1234567901234</v>
      </c>
      <c r="I22" s="12">
        <f t="shared" si="4"/>
        <v>14</v>
      </c>
      <c r="J22" s="41">
        <f t="shared" si="5"/>
        <v>1635.679012345679</v>
      </c>
      <c r="K22" s="12">
        <f t="shared" si="6"/>
        <v>12</v>
      </c>
      <c r="L22" s="39">
        <v>568</v>
      </c>
      <c r="M22" s="40">
        <f t="shared" si="7"/>
        <v>657.0370370370371</v>
      </c>
      <c r="N22" s="12">
        <f t="shared" si="8"/>
        <v>16</v>
      </c>
      <c r="O22" s="41">
        <f t="shared" si="9"/>
        <v>2292.716049382716</v>
      </c>
      <c r="P22" s="12">
        <f t="shared" si="10"/>
        <v>15</v>
      </c>
      <c r="Q22" s="39">
        <v>745</v>
      </c>
      <c r="R22" s="40">
        <f t="shared" si="11"/>
        <v>310.18518518518516</v>
      </c>
      <c r="S22" s="12">
        <f t="shared" si="12"/>
        <v>16</v>
      </c>
      <c r="T22" s="41">
        <f t="shared" si="13"/>
        <v>2602.901234567901</v>
      </c>
      <c r="U22" s="12">
        <f t="shared" si="14"/>
        <v>16</v>
      </c>
    </row>
    <row r="23" spans="1:21" ht="26.25">
      <c r="A23" s="13">
        <f t="shared" si="0"/>
        <v>17</v>
      </c>
      <c r="B23" s="37" t="s">
        <v>65</v>
      </c>
      <c r="C23" s="38" t="s">
        <v>45</v>
      </c>
      <c r="D23" s="39">
        <v>295</v>
      </c>
      <c r="E23" s="40">
        <f t="shared" si="1"/>
        <v>891.1111111111111</v>
      </c>
      <c r="F23" s="11">
        <f t="shared" si="2"/>
        <v>12</v>
      </c>
      <c r="G23" s="39">
        <v>1105</v>
      </c>
      <c r="H23" s="40">
        <f t="shared" si="3"/>
        <v>740.1234567901234</v>
      </c>
      <c r="I23" s="12">
        <f t="shared" si="4"/>
        <v>14</v>
      </c>
      <c r="J23" s="41">
        <f t="shared" si="5"/>
        <v>1631.2345679012346</v>
      </c>
      <c r="K23" s="12">
        <f t="shared" si="6"/>
        <v>13</v>
      </c>
      <c r="L23" s="39">
        <v>707</v>
      </c>
      <c r="M23" s="40">
        <f t="shared" si="7"/>
        <v>554.074074074074</v>
      </c>
      <c r="N23" s="12">
        <f t="shared" si="8"/>
        <v>17</v>
      </c>
      <c r="O23" s="41">
        <f t="shared" si="9"/>
        <v>2185.3086419753085</v>
      </c>
      <c r="P23" s="12">
        <f t="shared" si="10"/>
        <v>17</v>
      </c>
      <c r="Q23" s="39">
        <v>770</v>
      </c>
      <c r="R23" s="40">
        <f t="shared" si="11"/>
        <v>287.037037037037</v>
      </c>
      <c r="S23" s="12">
        <f t="shared" si="12"/>
        <v>17</v>
      </c>
      <c r="T23" s="41">
        <f t="shared" si="13"/>
        <v>2472.3456790123455</v>
      </c>
      <c r="U23" s="12">
        <f t="shared" si="14"/>
        <v>17</v>
      </c>
    </row>
    <row r="24" spans="1:21" ht="26.25">
      <c r="A24" s="13">
        <f t="shared" si="0"/>
        <v>18</v>
      </c>
      <c r="B24" s="37" t="s">
        <v>52</v>
      </c>
      <c r="C24" s="38" t="s">
        <v>28</v>
      </c>
      <c r="D24" s="39">
        <v>261</v>
      </c>
      <c r="E24" s="40">
        <f t="shared" si="1"/>
        <v>916.2962962962963</v>
      </c>
      <c r="F24" s="11">
        <f t="shared" si="2"/>
        <v>9</v>
      </c>
      <c r="G24" s="39">
        <v>911</v>
      </c>
      <c r="H24" s="40">
        <f t="shared" si="3"/>
        <v>859.8765432098764</v>
      </c>
      <c r="I24" s="12">
        <f t="shared" si="4"/>
        <v>9</v>
      </c>
      <c r="J24" s="41">
        <f t="shared" si="5"/>
        <v>1776.1728395061727</v>
      </c>
      <c r="K24" s="12">
        <f t="shared" si="6"/>
        <v>8</v>
      </c>
      <c r="L24" s="39">
        <v>910</v>
      </c>
      <c r="M24" s="40">
        <f t="shared" si="7"/>
        <v>403.70370370370375</v>
      </c>
      <c r="N24" s="12">
        <f t="shared" si="8"/>
        <v>18</v>
      </c>
      <c r="O24" s="41">
        <f t="shared" si="9"/>
        <v>2179.8765432098767</v>
      </c>
      <c r="P24" s="12">
        <f t="shared" si="10"/>
        <v>18</v>
      </c>
      <c r="Q24" s="39">
        <v>900</v>
      </c>
      <c r="R24" s="40">
        <f t="shared" si="11"/>
        <v>166.66666666666666</v>
      </c>
      <c r="S24" s="12">
        <f t="shared" si="12"/>
        <v>18</v>
      </c>
      <c r="T24" s="41">
        <f t="shared" si="13"/>
        <v>2346.543209876543</v>
      </c>
      <c r="U24" s="12">
        <f t="shared" si="14"/>
        <v>18</v>
      </c>
    </row>
  </sheetData>
  <sheetProtection/>
  <mergeCells count="2">
    <mergeCell ref="A1:U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3.25390625" style="10" bestFit="1" customWidth="1"/>
    <col min="2" max="2" width="21.50390625" style="10" customWidth="1"/>
    <col min="3" max="3" width="10.125" style="10" customWidth="1"/>
    <col min="4" max="4" width="8.25390625" style="10" customWidth="1"/>
    <col min="5" max="5" width="7.625" style="10" customWidth="1"/>
    <col min="6" max="6" width="4.875" style="10" customWidth="1"/>
    <col min="7" max="7" width="7.375" style="10" customWidth="1"/>
    <col min="8" max="8" width="9.50390625" style="10" bestFit="1" customWidth="1"/>
    <col min="9" max="9" width="3.875" style="10" customWidth="1"/>
    <col min="10" max="10" width="9.50390625" style="10" bestFit="1" customWidth="1"/>
    <col min="11" max="11" width="3.375" style="10" customWidth="1"/>
    <col min="12" max="12" width="7.125" style="10" customWidth="1"/>
    <col min="13" max="13" width="11.75390625" style="10" customWidth="1"/>
    <col min="14" max="14" width="4.25390625" style="10" customWidth="1"/>
    <col min="15" max="15" width="9.50390625" style="10" bestFit="1" customWidth="1"/>
    <col min="16" max="16" width="2.625" style="10" customWidth="1"/>
    <col min="17" max="17" width="4.875" style="10" customWidth="1"/>
    <col min="18" max="18" width="7.625" style="10" customWidth="1"/>
    <col min="19" max="19" width="6.625" style="10" customWidth="1"/>
    <col min="20" max="20" width="9.50390625" style="10" bestFit="1" customWidth="1"/>
    <col min="21" max="21" width="7.125" style="10" bestFit="1" customWidth="1"/>
    <col min="22" max="16384" width="9.00390625" style="10" customWidth="1"/>
  </cols>
  <sheetData>
    <row r="1" spans="1:21" ht="28.5" thickBo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0" t="s">
        <v>19</v>
      </c>
      <c r="B2" s="51"/>
      <c r="C2" s="52"/>
      <c r="D2" s="14" t="s">
        <v>8</v>
      </c>
      <c r="E2" s="3"/>
      <c r="F2" s="3"/>
      <c r="G2" s="15" t="s">
        <v>20</v>
      </c>
      <c r="H2" s="3"/>
      <c r="I2" s="4"/>
      <c r="J2" s="7"/>
      <c r="K2" s="4"/>
      <c r="L2" s="15" t="s">
        <v>112</v>
      </c>
      <c r="M2" s="3"/>
      <c r="N2" s="4"/>
      <c r="O2" s="7"/>
      <c r="P2" s="4"/>
      <c r="Q2" s="15" t="s">
        <v>114</v>
      </c>
      <c r="R2" s="3"/>
      <c r="S2" s="4"/>
      <c r="T2" s="7"/>
      <c r="U2" s="4"/>
    </row>
    <row r="3" spans="1:21" ht="12.75">
      <c r="A3" s="16"/>
      <c r="B3" s="17"/>
      <c r="C3" s="17"/>
      <c r="D3" s="18" t="s">
        <v>0</v>
      </c>
      <c r="E3" s="19">
        <v>1350</v>
      </c>
      <c r="F3" s="20"/>
      <c r="G3" s="18" t="s">
        <v>0</v>
      </c>
      <c r="H3" s="21">
        <v>1620</v>
      </c>
      <c r="I3" s="6"/>
      <c r="J3" s="22" t="s">
        <v>111</v>
      </c>
      <c r="K3" s="5"/>
      <c r="L3" s="18" t="s">
        <v>0</v>
      </c>
      <c r="M3" s="21">
        <v>1350</v>
      </c>
      <c r="N3" s="6"/>
      <c r="O3" s="22" t="s">
        <v>113</v>
      </c>
      <c r="P3" s="5"/>
      <c r="Q3" s="18" t="s">
        <v>0</v>
      </c>
      <c r="R3" s="21">
        <v>1080</v>
      </c>
      <c r="S3" s="6"/>
      <c r="T3" s="22" t="s">
        <v>115</v>
      </c>
      <c r="U3" s="5"/>
    </row>
    <row r="4" spans="1:21" ht="12.75">
      <c r="A4" s="16"/>
      <c r="B4" s="23"/>
      <c r="C4" s="17"/>
      <c r="D4" s="18" t="s">
        <v>6</v>
      </c>
      <c r="E4" s="19">
        <f>MIN(D7:D988)</f>
        <v>51</v>
      </c>
      <c r="F4" s="1"/>
      <c r="G4" s="18" t="s">
        <v>6</v>
      </c>
      <c r="H4" s="19">
        <f>MIN(G7:G988)</f>
        <v>37</v>
      </c>
      <c r="I4" s="2"/>
      <c r="J4" s="8"/>
      <c r="K4" s="2"/>
      <c r="L4" s="18" t="s">
        <v>6</v>
      </c>
      <c r="M4" s="19">
        <f>MIN(L7:L988)</f>
        <v>43</v>
      </c>
      <c r="N4" s="2"/>
      <c r="O4" s="8"/>
      <c r="P4" s="2"/>
      <c r="Q4" s="18" t="s">
        <v>6</v>
      </c>
      <c r="R4" s="19">
        <f>MIN(Q7:Q988)</f>
        <v>1</v>
      </c>
      <c r="S4" s="2"/>
      <c r="T4" s="8"/>
      <c r="U4" s="2"/>
    </row>
    <row r="5" spans="1:21" ht="13.5" thickBot="1">
      <c r="A5" s="24"/>
      <c r="B5" s="25" t="s">
        <v>1</v>
      </c>
      <c r="C5" s="26"/>
      <c r="D5" s="27"/>
      <c r="E5" s="28"/>
      <c r="F5" s="28"/>
      <c r="G5" s="27"/>
      <c r="H5" s="28"/>
      <c r="I5" s="29"/>
      <c r="J5" s="27"/>
      <c r="K5" s="29"/>
      <c r="L5" s="9"/>
      <c r="M5" s="1"/>
      <c r="N5" s="2"/>
      <c r="O5" s="9"/>
      <c r="P5" s="2"/>
      <c r="Q5" s="9"/>
      <c r="R5" s="1"/>
      <c r="S5" s="2"/>
      <c r="T5" s="9"/>
      <c r="U5" s="2"/>
    </row>
    <row r="6" spans="1:21" ht="13.5" thickBot="1">
      <c r="A6" s="30" t="s">
        <v>7</v>
      </c>
      <c r="B6" s="31" t="s">
        <v>17</v>
      </c>
      <c r="C6" s="32" t="s">
        <v>18</v>
      </c>
      <c r="D6" s="33" t="s">
        <v>10</v>
      </c>
      <c r="E6" s="34" t="s">
        <v>11</v>
      </c>
      <c r="F6" s="34" t="s">
        <v>3</v>
      </c>
      <c r="G6" s="33" t="s">
        <v>12</v>
      </c>
      <c r="H6" s="35" t="s">
        <v>13</v>
      </c>
      <c r="I6" s="32" t="s">
        <v>4</v>
      </c>
      <c r="J6" s="33" t="s">
        <v>2</v>
      </c>
      <c r="K6" s="36" t="s">
        <v>5</v>
      </c>
      <c r="L6" s="33" t="s">
        <v>14</v>
      </c>
      <c r="M6" s="35" t="s">
        <v>15</v>
      </c>
      <c r="N6" s="32" t="s">
        <v>9</v>
      </c>
      <c r="O6" s="33" t="s">
        <v>2</v>
      </c>
      <c r="P6" s="36" t="s">
        <v>16</v>
      </c>
      <c r="Q6" s="33" t="s">
        <v>21</v>
      </c>
      <c r="R6" s="35" t="s">
        <v>22</v>
      </c>
      <c r="S6" s="32" t="s">
        <v>23</v>
      </c>
      <c r="T6" s="33" t="s">
        <v>2</v>
      </c>
      <c r="U6" s="36" t="s">
        <v>24</v>
      </c>
    </row>
    <row r="7" spans="1:21" ht="26.25">
      <c r="A7" s="13">
        <f aca="true" t="shared" si="0" ref="A7:A38">U7</f>
        <v>1</v>
      </c>
      <c r="B7" s="37" t="s">
        <v>103</v>
      </c>
      <c r="C7" s="38" t="s">
        <v>26</v>
      </c>
      <c r="D7" s="39">
        <v>74</v>
      </c>
      <c r="E7" s="40">
        <f aca="true" t="shared" si="1" ref="E7:E38">IF(D7="abs",0,IF(D7&lt;(E$3+E$4),(E$3+E$4-D7)/E$3*1000,1))</f>
        <v>982.9629629629629</v>
      </c>
      <c r="F7" s="11">
        <f aca="true" t="shared" si="2" ref="F7:F38">RANK(E7,$E$7:$E$988)</f>
        <v>2</v>
      </c>
      <c r="G7" s="39">
        <v>250</v>
      </c>
      <c r="H7" s="40">
        <f aca="true" t="shared" si="3" ref="H7:H38">IF(G7="abs",0,IF(G7&lt;(H$3+H$4),(H$3+H$4-G7)/H$3*1000,1))</f>
        <v>868.5185185185185</v>
      </c>
      <c r="I7" s="12">
        <f aca="true" t="shared" si="4" ref="I7:I38">RANK(H7,$H$7:$H$988)</f>
        <v>15</v>
      </c>
      <c r="J7" s="41">
        <f aca="true" t="shared" si="5" ref="J7:J38">E7+H7</f>
        <v>1851.4814814814813</v>
      </c>
      <c r="K7" s="12">
        <f aca="true" t="shared" si="6" ref="K7:K38">RANK(J7,$J$7:$J$988)</f>
        <v>1</v>
      </c>
      <c r="L7" s="39">
        <v>93</v>
      </c>
      <c r="M7" s="40">
        <f aca="true" t="shared" si="7" ref="M7:M38">IF(L7="abs",0,IF(L7&lt;(M$3+M$4),(M$3+M$4-L7)/M$3*1000,1))</f>
        <v>962.9629629629629</v>
      </c>
      <c r="N7" s="12">
        <f aca="true" t="shared" si="8" ref="N7:N38">RANK(M7,$M$7:$M$988)</f>
        <v>3</v>
      </c>
      <c r="O7" s="41">
        <f aca="true" t="shared" si="9" ref="O7:O38">J7+M7</f>
        <v>2814.4444444444443</v>
      </c>
      <c r="P7" s="12">
        <f aca="true" t="shared" si="10" ref="P7:P38">RANK(O7,$O$7:$O$988)</f>
        <v>1</v>
      </c>
      <c r="Q7" s="39">
        <v>25</v>
      </c>
      <c r="R7" s="40">
        <f aca="true" t="shared" si="11" ref="R7:R38">IF(Q7="abs",0,IF(Q7&lt;(R$3+R$4),(R$3+R$4-Q7)/R$3*1000,1))</f>
        <v>977.7777777777777</v>
      </c>
      <c r="S7" s="12">
        <f aca="true" t="shared" si="12" ref="S7:S38">RANK(R7,$R$7:$R$988)</f>
        <v>2</v>
      </c>
      <c r="T7" s="41">
        <f aca="true" t="shared" si="13" ref="T7:T38">O7+R7</f>
        <v>3792.222222222222</v>
      </c>
      <c r="U7" s="12">
        <f aca="true" t="shared" si="14" ref="U7:U38">RANK(T7,$T$7:$T$988)</f>
        <v>1</v>
      </c>
    </row>
    <row r="8" spans="1:21" ht="26.25">
      <c r="A8" s="13">
        <f t="shared" si="0"/>
        <v>2</v>
      </c>
      <c r="B8" s="37" t="s">
        <v>97</v>
      </c>
      <c r="C8" s="38" t="s">
        <v>30</v>
      </c>
      <c r="D8" s="39">
        <v>51</v>
      </c>
      <c r="E8" s="40">
        <f t="shared" si="1"/>
        <v>1000</v>
      </c>
      <c r="F8" s="11">
        <f t="shared" si="2"/>
        <v>1</v>
      </c>
      <c r="G8" s="39">
        <v>355</v>
      </c>
      <c r="H8" s="40">
        <f t="shared" si="3"/>
        <v>803.7037037037037</v>
      </c>
      <c r="I8" s="12">
        <f t="shared" si="4"/>
        <v>23</v>
      </c>
      <c r="J8" s="41">
        <f t="shared" si="5"/>
        <v>1803.7037037037037</v>
      </c>
      <c r="K8" s="12">
        <f t="shared" si="6"/>
        <v>2</v>
      </c>
      <c r="L8" s="39">
        <v>270</v>
      </c>
      <c r="M8" s="40">
        <f t="shared" si="7"/>
        <v>831.8518518518518</v>
      </c>
      <c r="N8" s="12">
        <f t="shared" si="8"/>
        <v>7</v>
      </c>
      <c r="O8" s="41">
        <f t="shared" si="9"/>
        <v>2635.5555555555557</v>
      </c>
      <c r="P8" s="12">
        <f t="shared" si="10"/>
        <v>2</v>
      </c>
      <c r="Q8" s="39">
        <v>25</v>
      </c>
      <c r="R8" s="40">
        <f t="shared" si="11"/>
        <v>977.7777777777777</v>
      </c>
      <c r="S8" s="12">
        <f t="shared" si="12"/>
        <v>2</v>
      </c>
      <c r="T8" s="41">
        <f t="shared" si="13"/>
        <v>3613.3333333333335</v>
      </c>
      <c r="U8" s="12">
        <f t="shared" si="14"/>
        <v>2</v>
      </c>
    </row>
    <row r="9" spans="1:21" ht="26.25">
      <c r="A9" s="13">
        <f t="shared" si="0"/>
        <v>3</v>
      </c>
      <c r="B9" s="37" t="s">
        <v>87</v>
      </c>
      <c r="C9" s="38" t="s">
        <v>54</v>
      </c>
      <c r="D9" s="39">
        <v>545</v>
      </c>
      <c r="E9" s="40">
        <f t="shared" si="1"/>
        <v>634.0740740740741</v>
      </c>
      <c r="F9" s="11">
        <f t="shared" si="2"/>
        <v>7</v>
      </c>
      <c r="G9" s="39">
        <v>37</v>
      </c>
      <c r="H9" s="40">
        <f t="shared" si="3"/>
        <v>1000</v>
      </c>
      <c r="I9" s="12">
        <f t="shared" si="4"/>
        <v>1</v>
      </c>
      <c r="J9" s="41">
        <f t="shared" si="5"/>
        <v>1634.0740740740741</v>
      </c>
      <c r="K9" s="12">
        <f t="shared" si="6"/>
        <v>5</v>
      </c>
      <c r="L9" s="39">
        <v>53</v>
      </c>
      <c r="M9" s="40">
        <f t="shared" si="7"/>
        <v>992.5925925925926</v>
      </c>
      <c r="N9" s="12">
        <f t="shared" si="8"/>
        <v>2</v>
      </c>
      <c r="O9" s="41">
        <f t="shared" si="9"/>
        <v>2626.666666666667</v>
      </c>
      <c r="P9" s="12">
        <f t="shared" si="10"/>
        <v>3</v>
      </c>
      <c r="Q9" s="39">
        <v>50</v>
      </c>
      <c r="R9" s="40">
        <f t="shared" si="11"/>
        <v>954.6296296296296</v>
      </c>
      <c r="S9" s="12">
        <f t="shared" si="12"/>
        <v>12</v>
      </c>
      <c r="T9" s="41">
        <f t="shared" si="13"/>
        <v>3581.2962962962965</v>
      </c>
      <c r="U9" s="12">
        <f t="shared" si="14"/>
        <v>3</v>
      </c>
    </row>
    <row r="10" spans="1:21" ht="26.25">
      <c r="A10" s="13">
        <f t="shared" si="0"/>
        <v>4</v>
      </c>
      <c r="B10" s="37" t="s">
        <v>72</v>
      </c>
      <c r="C10" s="38" t="s">
        <v>73</v>
      </c>
      <c r="D10" s="39">
        <v>215</v>
      </c>
      <c r="E10" s="40">
        <f t="shared" si="1"/>
        <v>878.5185185185185</v>
      </c>
      <c r="F10" s="11">
        <f t="shared" si="2"/>
        <v>4</v>
      </c>
      <c r="G10" s="39">
        <v>233</v>
      </c>
      <c r="H10" s="40">
        <f t="shared" si="3"/>
        <v>879.0123456790124</v>
      </c>
      <c r="I10" s="12">
        <f t="shared" si="4"/>
        <v>12</v>
      </c>
      <c r="J10" s="41">
        <f t="shared" si="5"/>
        <v>1757.5308641975307</v>
      </c>
      <c r="K10" s="12">
        <f t="shared" si="6"/>
        <v>3</v>
      </c>
      <c r="L10" s="39">
        <v>510</v>
      </c>
      <c r="M10" s="40">
        <f t="shared" si="7"/>
        <v>654.074074074074</v>
      </c>
      <c r="N10" s="12">
        <f t="shared" si="8"/>
        <v>13</v>
      </c>
      <c r="O10" s="41">
        <f t="shared" si="9"/>
        <v>2411.6049382716046</v>
      </c>
      <c r="P10" s="12">
        <f t="shared" si="10"/>
        <v>4</v>
      </c>
      <c r="Q10" s="39">
        <v>1</v>
      </c>
      <c r="R10" s="40">
        <f t="shared" si="11"/>
        <v>1000</v>
      </c>
      <c r="S10" s="12">
        <f t="shared" si="12"/>
        <v>1</v>
      </c>
      <c r="T10" s="41">
        <f t="shared" si="13"/>
        <v>3411.6049382716046</v>
      </c>
      <c r="U10" s="12">
        <f t="shared" si="14"/>
        <v>4</v>
      </c>
    </row>
    <row r="11" spans="1:21" ht="26.25">
      <c r="A11" s="13">
        <f t="shared" si="0"/>
        <v>5</v>
      </c>
      <c r="B11" s="37" t="s">
        <v>95</v>
      </c>
      <c r="C11" s="38" t="s">
        <v>96</v>
      </c>
      <c r="D11" s="39">
        <v>819</v>
      </c>
      <c r="E11" s="40">
        <f t="shared" si="1"/>
        <v>431.1111111111111</v>
      </c>
      <c r="F11" s="11">
        <f t="shared" si="2"/>
        <v>17</v>
      </c>
      <c r="G11" s="39">
        <v>45</v>
      </c>
      <c r="H11" s="40">
        <f t="shared" si="3"/>
        <v>995.0617283950617</v>
      </c>
      <c r="I11" s="12">
        <f t="shared" si="4"/>
        <v>3</v>
      </c>
      <c r="J11" s="41">
        <f t="shared" si="5"/>
        <v>1426.1728395061727</v>
      </c>
      <c r="K11" s="12">
        <f t="shared" si="6"/>
        <v>9</v>
      </c>
      <c r="L11" s="39">
        <v>154</v>
      </c>
      <c r="M11" s="40">
        <f t="shared" si="7"/>
        <v>917.7777777777778</v>
      </c>
      <c r="N11" s="12">
        <f t="shared" si="8"/>
        <v>5</v>
      </c>
      <c r="O11" s="41">
        <f t="shared" si="9"/>
        <v>2343.9506172839506</v>
      </c>
      <c r="P11" s="12">
        <f t="shared" si="10"/>
        <v>5</v>
      </c>
      <c r="Q11" s="39">
        <v>25</v>
      </c>
      <c r="R11" s="40">
        <f t="shared" si="11"/>
        <v>977.7777777777777</v>
      </c>
      <c r="S11" s="12">
        <f t="shared" si="12"/>
        <v>2</v>
      </c>
      <c r="T11" s="41">
        <f t="shared" si="13"/>
        <v>3321.7283950617284</v>
      </c>
      <c r="U11" s="12">
        <f t="shared" si="14"/>
        <v>5</v>
      </c>
    </row>
    <row r="12" spans="1:21" ht="26.25">
      <c r="A12" s="13">
        <f t="shared" si="0"/>
        <v>6</v>
      </c>
      <c r="B12" s="37" t="s">
        <v>86</v>
      </c>
      <c r="C12" s="38" t="s">
        <v>32</v>
      </c>
      <c r="D12" s="39">
        <v>710</v>
      </c>
      <c r="E12" s="40">
        <f t="shared" si="1"/>
        <v>511.8518518518519</v>
      </c>
      <c r="F12" s="11">
        <f t="shared" si="2"/>
        <v>15</v>
      </c>
      <c r="G12" s="39">
        <v>280</v>
      </c>
      <c r="H12" s="40">
        <f t="shared" si="3"/>
        <v>850</v>
      </c>
      <c r="I12" s="12">
        <f t="shared" si="4"/>
        <v>20</v>
      </c>
      <c r="J12" s="41">
        <f t="shared" si="5"/>
        <v>1361.851851851852</v>
      </c>
      <c r="K12" s="12">
        <f t="shared" si="6"/>
        <v>12</v>
      </c>
      <c r="L12" s="39">
        <v>97</v>
      </c>
      <c r="M12" s="40">
        <f t="shared" si="7"/>
        <v>960</v>
      </c>
      <c r="N12" s="12">
        <f t="shared" si="8"/>
        <v>4</v>
      </c>
      <c r="O12" s="41">
        <f t="shared" si="9"/>
        <v>2321.851851851852</v>
      </c>
      <c r="P12" s="12">
        <f t="shared" si="10"/>
        <v>6</v>
      </c>
      <c r="Q12" s="39">
        <v>25</v>
      </c>
      <c r="R12" s="40">
        <f t="shared" si="11"/>
        <v>977.7777777777777</v>
      </c>
      <c r="S12" s="12">
        <f t="shared" si="12"/>
        <v>2</v>
      </c>
      <c r="T12" s="41">
        <f t="shared" si="13"/>
        <v>3299.62962962963</v>
      </c>
      <c r="U12" s="12">
        <f t="shared" si="14"/>
        <v>6</v>
      </c>
    </row>
    <row r="13" spans="1:21" ht="26.25">
      <c r="A13" s="13">
        <f t="shared" si="0"/>
        <v>7</v>
      </c>
      <c r="B13" s="37" t="s">
        <v>106</v>
      </c>
      <c r="C13" s="38" t="s">
        <v>33</v>
      </c>
      <c r="D13" s="42">
        <v>555</v>
      </c>
      <c r="E13" s="40">
        <f t="shared" si="1"/>
        <v>626.6666666666667</v>
      </c>
      <c r="F13" s="11">
        <f t="shared" si="2"/>
        <v>8</v>
      </c>
      <c r="G13" s="42">
        <v>184</v>
      </c>
      <c r="H13" s="40">
        <f t="shared" si="3"/>
        <v>909.2592592592592</v>
      </c>
      <c r="I13" s="12">
        <f t="shared" si="4"/>
        <v>10</v>
      </c>
      <c r="J13" s="41">
        <f t="shared" si="5"/>
        <v>1535.925925925926</v>
      </c>
      <c r="K13" s="12">
        <f t="shared" si="6"/>
        <v>7</v>
      </c>
      <c r="L13" s="42">
        <v>370</v>
      </c>
      <c r="M13" s="40">
        <f t="shared" si="7"/>
        <v>757.7777777777778</v>
      </c>
      <c r="N13" s="12">
        <f t="shared" si="8"/>
        <v>10</v>
      </c>
      <c r="O13" s="41">
        <f t="shared" si="9"/>
        <v>2293.703703703704</v>
      </c>
      <c r="P13" s="12">
        <f t="shared" si="10"/>
        <v>7</v>
      </c>
      <c r="Q13" s="42">
        <v>41</v>
      </c>
      <c r="R13" s="40">
        <f t="shared" si="11"/>
        <v>962.9629629629629</v>
      </c>
      <c r="S13" s="12">
        <f t="shared" si="12"/>
        <v>9</v>
      </c>
      <c r="T13" s="41">
        <f t="shared" si="13"/>
        <v>3256.666666666667</v>
      </c>
      <c r="U13" s="12">
        <f t="shared" si="14"/>
        <v>7</v>
      </c>
    </row>
    <row r="14" spans="1:21" ht="12.75">
      <c r="A14" s="13">
        <f t="shared" si="0"/>
        <v>8</v>
      </c>
      <c r="B14" s="37" t="s">
        <v>85</v>
      </c>
      <c r="C14" s="38" t="s">
        <v>84</v>
      </c>
      <c r="D14" s="39">
        <v>390</v>
      </c>
      <c r="E14" s="40">
        <f t="shared" si="1"/>
        <v>748.8888888888889</v>
      </c>
      <c r="F14" s="11">
        <f t="shared" si="2"/>
        <v>5</v>
      </c>
      <c r="G14" s="39">
        <v>250</v>
      </c>
      <c r="H14" s="40">
        <f t="shared" si="3"/>
        <v>868.5185185185185</v>
      </c>
      <c r="I14" s="12">
        <f t="shared" si="4"/>
        <v>15</v>
      </c>
      <c r="J14" s="41">
        <f t="shared" si="5"/>
        <v>1617.4074074074074</v>
      </c>
      <c r="K14" s="12">
        <f t="shared" si="6"/>
        <v>6</v>
      </c>
      <c r="L14" s="39">
        <v>505</v>
      </c>
      <c r="M14" s="40">
        <f t="shared" si="7"/>
        <v>657.7777777777778</v>
      </c>
      <c r="N14" s="12">
        <f t="shared" si="8"/>
        <v>12</v>
      </c>
      <c r="O14" s="41">
        <f t="shared" si="9"/>
        <v>2275.185185185185</v>
      </c>
      <c r="P14" s="12">
        <f t="shared" si="10"/>
        <v>9</v>
      </c>
      <c r="Q14" s="39">
        <v>36</v>
      </c>
      <c r="R14" s="40">
        <f t="shared" si="11"/>
        <v>967.5925925925926</v>
      </c>
      <c r="S14" s="12">
        <f t="shared" si="12"/>
        <v>8</v>
      </c>
      <c r="T14" s="41">
        <f t="shared" si="13"/>
        <v>3242.777777777778</v>
      </c>
      <c r="U14" s="12">
        <f t="shared" si="14"/>
        <v>8</v>
      </c>
    </row>
    <row r="15" spans="1:21" ht="26.25">
      <c r="A15" s="13">
        <f t="shared" si="0"/>
        <v>9</v>
      </c>
      <c r="B15" s="37" t="s">
        <v>83</v>
      </c>
      <c r="C15" s="38" t="s">
        <v>84</v>
      </c>
      <c r="D15" s="39">
        <v>655</v>
      </c>
      <c r="E15" s="40">
        <f t="shared" si="1"/>
        <v>552.5925925925926</v>
      </c>
      <c r="F15" s="11">
        <f t="shared" si="2"/>
        <v>9</v>
      </c>
      <c r="G15" s="39">
        <v>84</v>
      </c>
      <c r="H15" s="40">
        <f t="shared" si="3"/>
        <v>970.9876543209876</v>
      </c>
      <c r="I15" s="12">
        <f t="shared" si="4"/>
        <v>5</v>
      </c>
      <c r="J15" s="41">
        <f t="shared" si="5"/>
        <v>1523.5802469135801</v>
      </c>
      <c r="K15" s="12">
        <f t="shared" si="6"/>
        <v>8</v>
      </c>
      <c r="L15" s="39">
        <v>515</v>
      </c>
      <c r="M15" s="40">
        <f t="shared" si="7"/>
        <v>650.3703703703703</v>
      </c>
      <c r="N15" s="12">
        <f t="shared" si="8"/>
        <v>14</v>
      </c>
      <c r="O15" s="41">
        <f t="shared" si="9"/>
        <v>2173.9506172839506</v>
      </c>
      <c r="P15" s="12">
        <f t="shared" si="10"/>
        <v>10</v>
      </c>
      <c r="Q15" s="39">
        <v>44</v>
      </c>
      <c r="R15" s="40">
        <f t="shared" si="11"/>
        <v>960.1851851851851</v>
      </c>
      <c r="S15" s="12">
        <f t="shared" si="12"/>
        <v>10</v>
      </c>
      <c r="T15" s="41">
        <f t="shared" si="13"/>
        <v>3134.135802469136</v>
      </c>
      <c r="U15" s="12">
        <f t="shared" si="14"/>
        <v>9</v>
      </c>
    </row>
    <row r="16" spans="1:21" ht="26.25">
      <c r="A16" s="13">
        <f t="shared" si="0"/>
        <v>10</v>
      </c>
      <c r="B16" s="37" t="s">
        <v>104</v>
      </c>
      <c r="C16" s="38" t="s">
        <v>30</v>
      </c>
      <c r="D16" s="39">
        <v>145</v>
      </c>
      <c r="E16" s="40">
        <f t="shared" si="1"/>
        <v>930.3703703703704</v>
      </c>
      <c r="F16" s="11">
        <f t="shared" si="2"/>
        <v>3</v>
      </c>
      <c r="G16" s="39">
        <v>395</v>
      </c>
      <c r="H16" s="40">
        <f t="shared" si="3"/>
        <v>779.0123456790124</v>
      </c>
      <c r="I16" s="12">
        <f t="shared" si="4"/>
        <v>25</v>
      </c>
      <c r="J16" s="41">
        <f t="shared" si="5"/>
        <v>1709.382716049383</v>
      </c>
      <c r="K16" s="12">
        <f t="shared" si="6"/>
        <v>4</v>
      </c>
      <c r="L16" s="39">
        <v>610</v>
      </c>
      <c r="M16" s="40">
        <f t="shared" si="7"/>
        <v>580</v>
      </c>
      <c r="N16" s="12">
        <f t="shared" si="8"/>
        <v>17</v>
      </c>
      <c r="O16" s="41">
        <f t="shared" si="9"/>
        <v>2289.382716049383</v>
      </c>
      <c r="P16" s="12">
        <f t="shared" si="10"/>
        <v>8</v>
      </c>
      <c r="Q16" s="39">
        <v>216</v>
      </c>
      <c r="R16" s="40">
        <f t="shared" si="11"/>
        <v>800.925925925926</v>
      </c>
      <c r="S16" s="12">
        <f t="shared" si="12"/>
        <v>23</v>
      </c>
      <c r="T16" s="41">
        <f t="shared" si="13"/>
        <v>3090.308641975309</v>
      </c>
      <c r="U16" s="12">
        <f t="shared" si="14"/>
        <v>10</v>
      </c>
    </row>
    <row r="17" spans="1:21" ht="26.25">
      <c r="A17" s="13">
        <f t="shared" si="0"/>
        <v>11</v>
      </c>
      <c r="B17" s="37" t="s">
        <v>82</v>
      </c>
      <c r="C17" s="38" t="s">
        <v>45</v>
      </c>
      <c r="D17" s="39">
        <v>688</v>
      </c>
      <c r="E17" s="40">
        <f t="shared" si="1"/>
        <v>528.1481481481482</v>
      </c>
      <c r="F17" s="11">
        <f t="shared" si="2"/>
        <v>12</v>
      </c>
      <c r="G17" s="39">
        <v>550</v>
      </c>
      <c r="H17" s="40">
        <f t="shared" si="3"/>
        <v>683.3333333333334</v>
      </c>
      <c r="I17" s="12">
        <f t="shared" si="4"/>
        <v>26</v>
      </c>
      <c r="J17" s="41">
        <f t="shared" si="5"/>
        <v>1211.4814814814815</v>
      </c>
      <c r="K17" s="12">
        <f t="shared" si="6"/>
        <v>19</v>
      </c>
      <c r="L17" s="39">
        <v>177</v>
      </c>
      <c r="M17" s="40">
        <f t="shared" si="7"/>
        <v>900.7407407407408</v>
      </c>
      <c r="N17" s="12">
        <f t="shared" si="8"/>
        <v>6</v>
      </c>
      <c r="O17" s="41">
        <f t="shared" si="9"/>
        <v>2112.222222222222</v>
      </c>
      <c r="P17" s="12">
        <f t="shared" si="10"/>
        <v>12</v>
      </c>
      <c r="Q17" s="39">
        <v>50</v>
      </c>
      <c r="R17" s="40">
        <f t="shared" si="11"/>
        <v>954.6296296296296</v>
      </c>
      <c r="S17" s="12">
        <f t="shared" si="12"/>
        <v>12</v>
      </c>
      <c r="T17" s="41">
        <f t="shared" si="13"/>
        <v>3066.8518518518517</v>
      </c>
      <c r="U17" s="12">
        <f t="shared" si="14"/>
        <v>11</v>
      </c>
    </row>
    <row r="18" spans="1:21" ht="12.75">
      <c r="A18" s="13">
        <f t="shared" si="0"/>
        <v>12</v>
      </c>
      <c r="B18" s="37" t="s">
        <v>88</v>
      </c>
      <c r="C18" s="38" t="s">
        <v>84</v>
      </c>
      <c r="D18" s="39">
        <v>1265</v>
      </c>
      <c r="E18" s="40">
        <f t="shared" si="1"/>
        <v>100.74074074074075</v>
      </c>
      <c r="F18" s="11">
        <f t="shared" si="2"/>
        <v>29</v>
      </c>
      <c r="G18" s="39">
        <v>41</v>
      </c>
      <c r="H18" s="40">
        <f t="shared" si="3"/>
        <v>997.530864197531</v>
      </c>
      <c r="I18" s="12">
        <f t="shared" si="4"/>
        <v>2</v>
      </c>
      <c r="J18" s="41">
        <f t="shared" si="5"/>
        <v>1098.2716049382716</v>
      </c>
      <c r="K18" s="12">
        <f t="shared" si="6"/>
        <v>24</v>
      </c>
      <c r="L18" s="39">
        <v>43</v>
      </c>
      <c r="M18" s="40">
        <f t="shared" si="7"/>
        <v>1000</v>
      </c>
      <c r="N18" s="12">
        <f t="shared" si="8"/>
        <v>1</v>
      </c>
      <c r="O18" s="41">
        <f t="shared" si="9"/>
        <v>2098.2716049382716</v>
      </c>
      <c r="P18" s="12">
        <f t="shared" si="10"/>
        <v>13</v>
      </c>
      <c r="Q18" s="39">
        <v>50</v>
      </c>
      <c r="R18" s="40">
        <f t="shared" si="11"/>
        <v>954.6296296296296</v>
      </c>
      <c r="S18" s="12">
        <f t="shared" si="12"/>
        <v>12</v>
      </c>
      <c r="T18" s="41">
        <f t="shared" si="13"/>
        <v>3052.901234567901</v>
      </c>
      <c r="U18" s="12">
        <f t="shared" si="14"/>
        <v>12</v>
      </c>
    </row>
    <row r="19" spans="1:21" ht="26.25">
      <c r="A19" s="13">
        <f t="shared" si="0"/>
        <v>13</v>
      </c>
      <c r="B19" s="37" t="s">
        <v>107</v>
      </c>
      <c r="C19" s="38" t="s">
        <v>36</v>
      </c>
      <c r="D19" s="39">
        <v>675</v>
      </c>
      <c r="E19" s="40">
        <f t="shared" si="1"/>
        <v>537.7777777777778</v>
      </c>
      <c r="F19" s="11">
        <f t="shared" si="2"/>
        <v>10</v>
      </c>
      <c r="G19" s="39">
        <v>271</v>
      </c>
      <c r="H19" s="40">
        <f t="shared" si="3"/>
        <v>855.5555555555555</v>
      </c>
      <c r="I19" s="12">
        <f t="shared" si="4"/>
        <v>18</v>
      </c>
      <c r="J19" s="41">
        <f t="shared" si="5"/>
        <v>1393.3333333333335</v>
      </c>
      <c r="K19" s="12">
        <f t="shared" si="6"/>
        <v>10</v>
      </c>
      <c r="L19" s="39">
        <v>350</v>
      </c>
      <c r="M19" s="40">
        <f t="shared" si="7"/>
        <v>772.5925925925926</v>
      </c>
      <c r="N19" s="12">
        <f t="shared" si="8"/>
        <v>9</v>
      </c>
      <c r="O19" s="41">
        <f t="shared" si="9"/>
        <v>2165.925925925926</v>
      </c>
      <c r="P19" s="12">
        <f t="shared" si="10"/>
        <v>11</v>
      </c>
      <c r="Q19" s="39">
        <v>180</v>
      </c>
      <c r="R19" s="40">
        <f t="shared" si="11"/>
        <v>834.2592592592592</v>
      </c>
      <c r="S19" s="12">
        <f t="shared" si="12"/>
        <v>21</v>
      </c>
      <c r="T19" s="41">
        <f t="shared" si="13"/>
        <v>3000.185185185185</v>
      </c>
      <c r="U19" s="12">
        <f t="shared" si="14"/>
        <v>13</v>
      </c>
    </row>
    <row r="20" spans="1:21" ht="12.75">
      <c r="A20" s="13">
        <f t="shared" si="0"/>
        <v>14</v>
      </c>
      <c r="B20" s="37" t="s">
        <v>89</v>
      </c>
      <c r="C20" s="38" t="s">
        <v>90</v>
      </c>
      <c r="D20" s="39">
        <v>740</v>
      </c>
      <c r="E20" s="40">
        <f t="shared" si="1"/>
        <v>489.6296296296296</v>
      </c>
      <c r="F20" s="11">
        <f t="shared" si="2"/>
        <v>16</v>
      </c>
      <c r="G20" s="39">
        <v>590</v>
      </c>
      <c r="H20" s="40">
        <f t="shared" si="3"/>
        <v>658.641975308642</v>
      </c>
      <c r="I20" s="12">
        <f t="shared" si="4"/>
        <v>27</v>
      </c>
      <c r="J20" s="41">
        <f t="shared" si="5"/>
        <v>1148.2716049382716</v>
      </c>
      <c r="K20" s="12">
        <f t="shared" si="6"/>
        <v>20</v>
      </c>
      <c r="L20" s="39">
        <v>280</v>
      </c>
      <c r="M20" s="40">
        <f t="shared" si="7"/>
        <v>824.4444444444445</v>
      </c>
      <c r="N20" s="12">
        <f t="shared" si="8"/>
        <v>8</v>
      </c>
      <c r="O20" s="41">
        <f t="shared" si="9"/>
        <v>1972.716049382716</v>
      </c>
      <c r="P20" s="12">
        <f t="shared" si="10"/>
        <v>14</v>
      </c>
      <c r="Q20" s="39">
        <v>32</v>
      </c>
      <c r="R20" s="40">
        <f t="shared" si="11"/>
        <v>971.2962962962963</v>
      </c>
      <c r="S20" s="12">
        <f t="shared" si="12"/>
        <v>6</v>
      </c>
      <c r="T20" s="41">
        <f t="shared" si="13"/>
        <v>2944.0123456790125</v>
      </c>
      <c r="U20" s="12">
        <f t="shared" si="14"/>
        <v>14</v>
      </c>
    </row>
    <row r="21" spans="1:21" ht="26.25">
      <c r="A21" s="13">
        <f t="shared" si="0"/>
        <v>15</v>
      </c>
      <c r="B21" s="37" t="s">
        <v>81</v>
      </c>
      <c r="C21" s="38" t="s">
        <v>26</v>
      </c>
      <c r="D21" s="39">
        <v>910</v>
      </c>
      <c r="E21" s="40">
        <f t="shared" si="1"/>
        <v>363.7037037037037</v>
      </c>
      <c r="F21" s="11">
        <f t="shared" si="2"/>
        <v>21</v>
      </c>
      <c r="G21" s="39">
        <v>100</v>
      </c>
      <c r="H21" s="40">
        <f t="shared" si="3"/>
        <v>961.1111111111111</v>
      </c>
      <c r="I21" s="12">
        <f t="shared" si="4"/>
        <v>6</v>
      </c>
      <c r="J21" s="41">
        <f t="shared" si="5"/>
        <v>1324.8148148148148</v>
      </c>
      <c r="K21" s="12">
        <f t="shared" si="6"/>
        <v>14</v>
      </c>
      <c r="L21" s="39">
        <v>850</v>
      </c>
      <c r="M21" s="40">
        <f t="shared" si="7"/>
        <v>402.22222222222223</v>
      </c>
      <c r="N21" s="12">
        <f t="shared" si="8"/>
        <v>21</v>
      </c>
      <c r="O21" s="41">
        <f t="shared" si="9"/>
        <v>1727.037037037037</v>
      </c>
      <c r="P21" s="12">
        <f t="shared" si="10"/>
        <v>19</v>
      </c>
      <c r="Q21" s="39">
        <v>34</v>
      </c>
      <c r="R21" s="40">
        <f t="shared" si="11"/>
        <v>969.4444444444445</v>
      </c>
      <c r="S21" s="12">
        <f t="shared" si="12"/>
        <v>7</v>
      </c>
      <c r="T21" s="41">
        <f t="shared" si="13"/>
        <v>2696.4814814814813</v>
      </c>
      <c r="U21" s="12">
        <f t="shared" si="14"/>
        <v>15</v>
      </c>
    </row>
    <row r="22" spans="1:21" ht="26.25">
      <c r="A22" s="13">
        <f t="shared" si="0"/>
        <v>16</v>
      </c>
      <c r="B22" s="37" t="s">
        <v>78</v>
      </c>
      <c r="C22" s="38" t="s">
        <v>32</v>
      </c>
      <c r="D22" s="39">
        <v>905</v>
      </c>
      <c r="E22" s="40">
        <f t="shared" si="1"/>
        <v>367.4074074074074</v>
      </c>
      <c r="F22" s="11">
        <f t="shared" si="2"/>
        <v>20</v>
      </c>
      <c r="G22" s="39">
        <v>80</v>
      </c>
      <c r="H22" s="40">
        <f t="shared" si="3"/>
        <v>973.4567901234568</v>
      </c>
      <c r="I22" s="12">
        <f t="shared" si="4"/>
        <v>4</v>
      </c>
      <c r="J22" s="41">
        <f t="shared" si="5"/>
        <v>1340.8641975308642</v>
      </c>
      <c r="K22" s="12">
        <f t="shared" si="6"/>
        <v>13</v>
      </c>
      <c r="L22" s="39">
        <v>870</v>
      </c>
      <c r="M22" s="40">
        <f t="shared" si="7"/>
        <v>387.40740740740745</v>
      </c>
      <c r="N22" s="12">
        <f t="shared" si="8"/>
        <v>22</v>
      </c>
      <c r="O22" s="41">
        <f t="shared" si="9"/>
        <v>1728.2716049382716</v>
      </c>
      <c r="P22" s="12">
        <f t="shared" si="10"/>
        <v>18</v>
      </c>
      <c r="Q22" s="39">
        <v>60</v>
      </c>
      <c r="R22" s="40">
        <f t="shared" si="11"/>
        <v>945.3703703703704</v>
      </c>
      <c r="S22" s="12">
        <f t="shared" si="12"/>
        <v>15</v>
      </c>
      <c r="T22" s="41">
        <f t="shared" si="13"/>
        <v>2673.641975308642</v>
      </c>
      <c r="U22" s="12">
        <f t="shared" si="14"/>
        <v>16</v>
      </c>
    </row>
    <row r="23" spans="1:21" ht="26.25">
      <c r="A23" s="13">
        <f t="shared" si="0"/>
        <v>17</v>
      </c>
      <c r="B23" s="37" t="s">
        <v>101</v>
      </c>
      <c r="C23" s="38" t="s">
        <v>58</v>
      </c>
      <c r="D23" s="42">
        <v>700</v>
      </c>
      <c r="E23" s="40">
        <f t="shared" si="1"/>
        <v>519.2592592592594</v>
      </c>
      <c r="F23" s="11">
        <f t="shared" si="2"/>
        <v>13</v>
      </c>
      <c r="G23" s="42">
        <v>655</v>
      </c>
      <c r="H23" s="40">
        <f t="shared" si="3"/>
        <v>618.5185185185185</v>
      </c>
      <c r="I23" s="12">
        <f t="shared" si="4"/>
        <v>29</v>
      </c>
      <c r="J23" s="41">
        <f t="shared" si="5"/>
        <v>1137.7777777777778</v>
      </c>
      <c r="K23" s="12">
        <f t="shared" si="6"/>
        <v>21</v>
      </c>
      <c r="L23" s="42">
        <v>560</v>
      </c>
      <c r="M23" s="40">
        <f t="shared" si="7"/>
        <v>617.0370370370371</v>
      </c>
      <c r="N23" s="12">
        <f t="shared" si="8"/>
        <v>15</v>
      </c>
      <c r="O23" s="41">
        <f t="shared" si="9"/>
        <v>1754.8148148148148</v>
      </c>
      <c r="P23" s="12">
        <f t="shared" si="10"/>
        <v>17</v>
      </c>
      <c r="Q23" s="42">
        <v>100</v>
      </c>
      <c r="R23" s="40">
        <f t="shared" si="11"/>
        <v>908.3333333333334</v>
      </c>
      <c r="S23" s="12">
        <f t="shared" si="12"/>
        <v>19</v>
      </c>
      <c r="T23" s="41">
        <f t="shared" si="13"/>
        <v>2663.1481481481483</v>
      </c>
      <c r="U23" s="12">
        <f t="shared" si="14"/>
        <v>17</v>
      </c>
    </row>
    <row r="24" spans="1:21" ht="26.25">
      <c r="A24" s="13">
        <f t="shared" si="0"/>
        <v>18</v>
      </c>
      <c r="B24" s="37" t="s">
        <v>105</v>
      </c>
      <c r="C24" s="38" t="s">
        <v>45</v>
      </c>
      <c r="D24" s="39">
        <v>520</v>
      </c>
      <c r="E24" s="40">
        <f t="shared" si="1"/>
        <v>652.5925925925926</v>
      </c>
      <c r="F24" s="11">
        <f t="shared" si="2"/>
        <v>6</v>
      </c>
      <c r="G24" s="39">
        <v>875</v>
      </c>
      <c r="H24" s="40">
        <f t="shared" si="3"/>
        <v>482.71604938271605</v>
      </c>
      <c r="I24" s="12">
        <f t="shared" si="4"/>
        <v>31</v>
      </c>
      <c r="J24" s="41">
        <f t="shared" si="5"/>
        <v>1135.3086419753085</v>
      </c>
      <c r="K24" s="12">
        <f t="shared" si="6"/>
        <v>23</v>
      </c>
      <c r="L24" s="39">
        <v>455</v>
      </c>
      <c r="M24" s="40">
        <f t="shared" si="7"/>
        <v>694.8148148148148</v>
      </c>
      <c r="N24" s="12">
        <f t="shared" si="8"/>
        <v>11</v>
      </c>
      <c r="O24" s="41">
        <f t="shared" si="9"/>
        <v>1830.1234567901233</v>
      </c>
      <c r="P24" s="12">
        <f t="shared" si="10"/>
        <v>15</v>
      </c>
      <c r="Q24" s="39">
        <v>195</v>
      </c>
      <c r="R24" s="40">
        <f t="shared" si="11"/>
        <v>820.3703703703704</v>
      </c>
      <c r="S24" s="12">
        <f t="shared" si="12"/>
        <v>22</v>
      </c>
      <c r="T24" s="41">
        <f t="shared" si="13"/>
        <v>2650.4938271604938</v>
      </c>
      <c r="U24" s="12">
        <f t="shared" si="14"/>
        <v>18</v>
      </c>
    </row>
    <row r="25" spans="1:21" ht="26.25">
      <c r="A25" s="13">
        <f t="shared" si="0"/>
        <v>19</v>
      </c>
      <c r="B25" s="37" t="s">
        <v>77</v>
      </c>
      <c r="C25" s="38" t="s">
        <v>30</v>
      </c>
      <c r="D25" s="39">
        <v>970</v>
      </c>
      <c r="E25" s="40">
        <f t="shared" si="1"/>
        <v>319.25925925925924</v>
      </c>
      <c r="F25" s="11">
        <f t="shared" si="2"/>
        <v>22</v>
      </c>
      <c r="G25" s="39">
        <v>140</v>
      </c>
      <c r="H25" s="40">
        <f t="shared" si="3"/>
        <v>936.4197530864197</v>
      </c>
      <c r="I25" s="12">
        <f t="shared" si="4"/>
        <v>8</v>
      </c>
      <c r="J25" s="41">
        <f t="shared" si="5"/>
        <v>1255.679012345679</v>
      </c>
      <c r="K25" s="12">
        <f t="shared" si="6"/>
        <v>15</v>
      </c>
      <c r="L25" s="39">
        <v>660</v>
      </c>
      <c r="M25" s="40">
        <f t="shared" si="7"/>
        <v>542.9629629629629</v>
      </c>
      <c r="N25" s="12">
        <f t="shared" si="8"/>
        <v>18</v>
      </c>
      <c r="O25" s="41">
        <f t="shared" si="9"/>
        <v>1798.641975308642</v>
      </c>
      <c r="P25" s="12">
        <f t="shared" si="10"/>
        <v>16</v>
      </c>
      <c r="Q25" s="39">
        <v>308</v>
      </c>
      <c r="R25" s="40">
        <f t="shared" si="11"/>
        <v>715.7407407407408</v>
      </c>
      <c r="S25" s="12">
        <f t="shared" si="12"/>
        <v>26</v>
      </c>
      <c r="T25" s="41">
        <f t="shared" si="13"/>
        <v>2514.382716049383</v>
      </c>
      <c r="U25" s="12">
        <f t="shared" si="14"/>
        <v>19</v>
      </c>
    </row>
    <row r="26" spans="1:21" ht="26.25">
      <c r="A26" s="13">
        <f t="shared" si="0"/>
        <v>20</v>
      </c>
      <c r="B26" s="37" t="s">
        <v>93</v>
      </c>
      <c r="C26" s="38" t="s">
        <v>36</v>
      </c>
      <c r="D26" s="39">
        <v>835</v>
      </c>
      <c r="E26" s="40">
        <f t="shared" si="1"/>
        <v>419.2592592592593</v>
      </c>
      <c r="F26" s="11">
        <f t="shared" si="2"/>
        <v>18</v>
      </c>
      <c r="G26" s="39">
        <v>370</v>
      </c>
      <c r="H26" s="40">
        <f t="shared" si="3"/>
        <v>794.4444444444443</v>
      </c>
      <c r="I26" s="12">
        <f t="shared" si="4"/>
        <v>24</v>
      </c>
      <c r="J26" s="41">
        <f t="shared" si="5"/>
        <v>1213.7037037037037</v>
      </c>
      <c r="K26" s="12">
        <f t="shared" si="6"/>
        <v>18</v>
      </c>
      <c r="L26" s="39">
        <v>890</v>
      </c>
      <c r="M26" s="40">
        <f t="shared" si="7"/>
        <v>372.5925925925926</v>
      </c>
      <c r="N26" s="12">
        <f t="shared" si="8"/>
        <v>25</v>
      </c>
      <c r="O26" s="41">
        <f t="shared" si="9"/>
        <v>1586.2962962962963</v>
      </c>
      <c r="P26" s="12">
        <f t="shared" si="10"/>
        <v>21</v>
      </c>
      <c r="Q26" s="39">
        <v>155</v>
      </c>
      <c r="R26" s="40">
        <f t="shared" si="11"/>
        <v>857.4074074074074</v>
      </c>
      <c r="S26" s="12">
        <f t="shared" si="12"/>
        <v>20</v>
      </c>
      <c r="T26" s="41">
        <f t="shared" si="13"/>
        <v>2443.7037037037035</v>
      </c>
      <c r="U26" s="12">
        <f t="shared" si="14"/>
        <v>20</v>
      </c>
    </row>
    <row r="27" spans="1:21" ht="12.75">
      <c r="A27" s="13">
        <f t="shared" si="0"/>
        <v>21</v>
      </c>
      <c r="B27" s="37" t="s">
        <v>92</v>
      </c>
      <c r="C27" s="38" t="s">
        <v>84</v>
      </c>
      <c r="D27" s="39">
        <v>1510</v>
      </c>
      <c r="E27" s="40">
        <f t="shared" si="1"/>
        <v>1</v>
      </c>
      <c r="F27" s="11">
        <f t="shared" si="2"/>
        <v>31</v>
      </c>
      <c r="G27" s="39">
        <v>240</v>
      </c>
      <c r="H27" s="40">
        <f t="shared" si="3"/>
        <v>874.6913580246913</v>
      </c>
      <c r="I27" s="12">
        <f t="shared" si="4"/>
        <v>14</v>
      </c>
      <c r="J27" s="41">
        <f t="shared" si="5"/>
        <v>875.6913580246913</v>
      </c>
      <c r="K27" s="12">
        <f t="shared" si="6"/>
        <v>30</v>
      </c>
      <c r="L27" s="39">
        <v>580</v>
      </c>
      <c r="M27" s="40">
        <f t="shared" si="7"/>
        <v>602.2222222222222</v>
      </c>
      <c r="N27" s="12">
        <f t="shared" si="8"/>
        <v>16</v>
      </c>
      <c r="O27" s="41">
        <f t="shared" si="9"/>
        <v>1477.9135802469136</v>
      </c>
      <c r="P27" s="12">
        <f t="shared" si="10"/>
        <v>24</v>
      </c>
      <c r="Q27" s="39">
        <v>47</v>
      </c>
      <c r="R27" s="40">
        <f t="shared" si="11"/>
        <v>957.4074074074074</v>
      </c>
      <c r="S27" s="12">
        <f t="shared" si="12"/>
        <v>11</v>
      </c>
      <c r="T27" s="41">
        <f t="shared" si="13"/>
        <v>2435.320987654321</v>
      </c>
      <c r="U27" s="12">
        <f t="shared" si="14"/>
        <v>21</v>
      </c>
    </row>
    <row r="28" spans="1:21" ht="26.25">
      <c r="A28" s="13">
        <f t="shared" si="0"/>
        <v>22</v>
      </c>
      <c r="B28" s="37" t="s">
        <v>91</v>
      </c>
      <c r="C28" s="38" t="s">
        <v>33</v>
      </c>
      <c r="D28" s="47">
        <v>865</v>
      </c>
      <c r="E28" s="40">
        <f t="shared" si="1"/>
        <v>397.037037037037</v>
      </c>
      <c r="F28" s="11">
        <f t="shared" si="2"/>
        <v>19</v>
      </c>
      <c r="G28" s="39">
        <v>315</v>
      </c>
      <c r="H28" s="40">
        <f t="shared" si="3"/>
        <v>828.395061728395</v>
      </c>
      <c r="I28" s="12">
        <f t="shared" si="4"/>
        <v>21</v>
      </c>
      <c r="J28" s="41">
        <f t="shared" si="5"/>
        <v>1225.432098765432</v>
      </c>
      <c r="K28" s="12">
        <f t="shared" si="6"/>
        <v>17</v>
      </c>
      <c r="L28" s="39">
        <v>824</v>
      </c>
      <c r="M28" s="40">
        <f t="shared" si="7"/>
        <v>421.48148148148147</v>
      </c>
      <c r="N28" s="12">
        <f t="shared" si="8"/>
        <v>20</v>
      </c>
      <c r="O28" s="41">
        <f t="shared" si="9"/>
        <v>1646.9135802469136</v>
      </c>
      <c r="P28" s="12">
        <f t="shared" si="10"/>
        <v>20</v>
      </c>
      <c r="Q28" s="39">
        <v>250</v>
      </c>
      <c r="R28" s="40">
        <f t="shared" si="11"/>
        <v>769.4444444444445</v>
      </c>
      <c r="S28" s="12">
        <f t="shared" si="12"/>
        <v>24</v>
      </c>
      <c r="T28" s="41">
        <f t="shared" si="13"/>
        <v>2416.358024691358</v>
      </c>
      <c r="U28" s="12">
        <f t="shared" si="14"/>
        <v>22</v>
      </c>
    </row>
    <row r="29" spans="1:21" ht="26.25">
      <c r="A29" s="13">
        <f t="shared" si="0"/>
        <v>23</v>
      </c>
      <c r="B29" s="37" t="s">
        <v>74</v>
      </c>
      <c r="C29" s="38" t="s">
        <v>75</v>
      </c>
      <c r="D29" s="39">
        <v>1220</v>
      </c>
      <c r="E29" s="40">
        <f t="shared" si="1"/>
        <v>134.07407407407408</v>
      </c>
      <c r="F29" s="11">
        <f t="shared" si="2"/>
        <v>28</v>
      </c>
      <c r="G29" s="39">
        <v>236</v>
      </c>
      <c r="H29" s="40">
        <f t="shared" si="3"/>
        <v>877.1604938271605</v>
      </c>
      <c r="I29" s="12">
        <f t="shared" si="4"/>
        <v>13</v>
      </c>
      <c r="J29" s="41">
        <f t="shared" si="5"/>
        <v>1011.2345679012346</v>
      </c>
      <c r="K29" s="12">
        <f t="shared" si="6"/>
        <v>27</v>
      </c>
      <c r="L29" s="39">
        <v>885</v>
      </c>
      <c r="M29" s="40">
        <f t="shared" si="7"/>
        <v>376.2962962962963</v>
      </c>
      <c r="N29" s="12">
        <f t="shared" si="8"/>
        <v>23</v>
      </c>
      <c r="O29" s="41">
        <f t="shared" si="9"/>
        <v>1387.530864197531</v>
      </c>
      <c r="P29" s="12">
        <f t="shared" si="10"/>
        <v>27</v>
      </c>
      <c r="Q29" s="39">
        <v>77</v>
      </c>
      <c r="R29" s="40">
        <f t="shared" si="11"/>
        <v>929.6296296296296</v>
      </c>
      <c r="S29" s="12">
        <f t="shared" si="12"/>
        <v>18</v>
      </c>
      <c r="T29" s="41">
        <f t="shared" si="13"/>
        <v>2317.1604938271603</v>
      </c>
      <c r="U29" s="12">
        <f t="shared" si="14"/>
        <v>23</v>
      </c>
    </row>
    <row r="30" spans="1:21" ht="26.25">
      <c r="A30" s="13">
        <f t="shared" si="0"/>
        <v>24</v>
      </c>
      <c r="B30" s="37" t="s">
        <v>76</v>
      </c>
      <c r="C30" s="38" t="s">
        <v>54</v>
      </c>
      <c r="D30" s="39">
        <v>1093</v>
      </c>
      <c r="E30" s="40">
        <f t="shared" si="1"/>
        <v>228.14814814814815</v>
      </c>
      <c r="F30" s="11">
        <f t="shared" si="2"/>
        <v>26</v>
      </c>
      <c r="G30" s="39">
        <v>257</v>
      </c>
      <c r="H30" s="40">
        <f t="shared" si="3"/>
        <v>864.1975308641975</v>
      </c>
      <c r="I30" s="12">
        <f t="shared" si="4"/>
        <v>17</v>
      </c>
      <c r="J30" s="41">
        <f t="shared" si="5"/>
        <v>1092.3456790123455</v>
      </c>
      <c r="K30" s="12">
        <f t="shared" si="6"/>
        <v>25</v>
      </c>
      <c r="L30" s="39">
        <v>926</v>
      </c>
      <c r="M30" s="40">
        <f t="shared" si="7"/>
        <v>345.9259259259259</v>
      </c>
      <c r="N30" s="12">
        <f t="shared" si="8"/>
        <v>28</v>
      </c>
      <c r="O30" s="41">
        <f t="shared" si="9"/>
        <v>1438.2716049382714</v>
      </c>
      <c r="P30" s="12">
        <f t="shared" si="10"/>
        <v>25</v>
      </c>
      <c r="Q30" s="39">
        <v>320</v>
      </c>
      <c r="R30" s="40">
        <f t="shared" si="11"/>
        <v>704.6296296296296</v>
      </c>
      <c r="S30" s="12">
        <f t="shared" si="12"/>
        <v>27</v>
      </c>
      <c r="T30" s="41">
        <f t="shared" si="13"/>
        <v>2142.901234567901</v>
      </c>
      <c r="U30" s="12">
        <f t="shared" si="14"/>
        <v>24</v>
      </c>
    </row>
    <row r="31" spans="1:21" ht="26.25">
      <c r="A31" s="13">
        <f t="shared" si="0"/>
        <v>25</v>
      </c>
      <c r="B31" s="37" t="s">
        <v>94</v>
      </c>
      <c r="C31" s="38" t="s">
        <v>84</v>
      </c>
      <c r="D31" s="39">
        <v>1765</v>
      </c>
      <c r="E31" s="40">
        <f t="shared" si="1"/>
        <v>1</v>
      </c>
      <c r="F31" s="11">
        <f t="shared" si="2"/>
        <v>31</v>
      </c>
      <c r="G31" s="39">
        <v>326</v>
      </c>
      <c r="H31" s="40">
        <f t="shared" si="3"/>
        <v>821.604938271605</v>
      </c>
      <c r="I31" s="12">
        <f t="shared" si="4"/>
        <v>22</v>
      </c>
      <c r="J31" s="41">
        <f t="shared" si="5"/>
        <v>822.604938271605</v>
      </c>
      <c r="K31" s="12">
        <f t="shared" si="6"/>
        <v>31</v>
      </c>
      <c r="L31" s="39">
        <v>900</v>
      </c>
      <c r="M31" s="40">
        <f t="shared" si="7"/>
        <v>365.18518518518516</v>
      </c>
      <c r="N31" s="12">
        <f t="shared" si="8"/>
        <v>26</v>
      </c>
      <c r="O31" s="41">
        <f t="shared" si="9"/>
        <v>1187.79012345679</v>
      </c>
      <c r="P31" s="12">
        <f t="shared" si="10"/>
        <v>30</v>
      </c>
      <c r="Q31" s="39">
        <v>75</v>
      </c>
      <c r="R31" s="40">
        <f t="shared" si="11"/>
        <v>931.4814814814814</v>
      </c>
      <c r="S31" s="12">
        <f t="shared" si="12"/>
        <v>17</v>
      </c>
      <c r="T31" s="41">
        <f t="shared" si="13"/>
        <v>2119.2716049382716</v>
      </c>
      <c r="U31" s="12">
        <f t="shared" si="14"/>
        <v>25</v>
      </c>
    </row>
    <row r="32" spans="1:21" ht="26.25">
      <c r="A32" s="13">
        <f t="shared" si="0"/>
        <v>26</v>
      </c>
      <c r="B32" s="37" t="s">
        <v>102</v>
      </c>
      <c r="C32" s="38" t="s">
        <v>58</v>
      </c>
      <c r="D32" s="39">
        <v>1010</v>
      </c>
      <c r="E32" s="40">
        <f t="shared" si="1"/>
        <v>289.6296296296296</v>
      </c>
      <c r="F32" s="11">
        <f t="shared" si="2"/>
        <v>24</v>
      </c>
      <c r="G32" s="39">
        <v>985</v>
      </c>
      <c r="H32" s="40">
        <f t="shared" si="3"/>
        <v>414.8148148148148</v>
      </c>
      <c r="I32" s="12">
        <f t="shared" si="4"/>
        <v>32</v>
      </c>
      <c r="J32" s="41">
        <f t="shared" si="5"/>
        <v>704.4444444444443</v>
      </c>
      <c r="K32" s="12">
        <f t="shared" si="6"/>
        <v>32</v>
      </c>
      <c r="L32" s="39">
        <v>885</v>
      </c>
      <c r="M32" s="40">
        <f t="shared" si="7"/>
        <v>376.2962962962963</v>
      </c>
      <c r="N32" s="12">
        <f t="shared" si="8"/>
        <v>23</v>
      </c>
      <c r="O32" s="41">
        <f t="shared" si="9"/>
        <v>1080.7407407407406</v>
      </c>
      <c r="P32" s="12">
        <f t="shared" si="10"/>
        <v>32</v>
      </c>
      <c r="Q32" s="39">
        <v>68</v>
      </c>
      <c r="R32" s="40">
        <f t="shared" si="11"/>
        <v>937.962962962963</v>
      </c>
      <c r="S32" s="12">
        <f t="shared" si="12"/>
        <v>16</v>
      </c>
      <c r="T32" s="41">
        <f t="shared" si="13"/>
        <v>2018.7037037037037</v>
      </c>
      <c r="U32" s="12">
        <f t="shared" si="14"/>
        <v>26</v>
      </c>
    </row>
    <row r="33" spans="1:21" ht="12.75">
      <c r="A33" s="13">
        <f t="shared" si="0"/>
        <v>27</v>
      </c>
      <c r="B33" s="37" t="s">
        <v>79</v>
      </c>
      <c r="C33" s="38" t="s">
        <v>80</v>
      </c>
      <c r="D33" s="39">
        <v>1070</v>
      </c>
      <c r="E33" s="40">
        <f t="shared" si="1"/>
        <v>245.18518518518516</v>
      </c>
      <c r="F33" s="11">
        <f t="shared" si="2"/>
        <v>25</v>
      </c>
      <c r="G33" s="39">
        <v>635</v>
      </c>
      <c r="H33" s="40">
        <f t="shared" si="3"/>
        <v>630.8641975308642</v>
      </c>
      <c r="I33" s="12">
        <f t="shared" si="4"/>
        <v>28</v>
      </c>
      <c r="J33" s="41">
        <f t="shared" si="5"/>
        <v>876.0493827160494</v>
      </c>
      <c r="K33" s="12">
        <f t="shared" si="6"/>
        <v>29</v>
      </c>
      <c r="L33" s="39">
        <v>905</v>
      </c>
      <c r="M33" s="40">
        <f t="shared" si="7"/>
        <v>361.48148148148147</v>
      </c>
      <c r="N33" s="12">
        <f t="shared" si="8"/>
        <v>27</v>
      </c>
      <c r="O33" s="41">
        <f t="shared" si="9"/>
        <v>1237.530864197531</v>
      </c>
      <c r="P33" s="12">
        <f t="shared" si="10"/>
        <v>29</v>
      </c>
      <c r="Q33" s="39">
        <v>300</v>
      </c>
      <c r="R33" s="40">
        <f t="shared" si="11"/>
        <v>723.148148148148</v>
      </c>
      <c r="S33" s="12">
        <f t="shared" si="12"/>
        <v>25</v>
      </c>
      <c r="T33" s="41">
        <f t="shared" si="13"/>
        <v>1960.679012345679</v>
      </c>
      <c r="U33" s="12">
        <f t="shared" si="14"/>
        <v>27</v>
      </c>
    </row>
    <row r="34" spans="1:21" ht="26.25">
      <c r="A34" s="13">
        <f t="shared" si="0"/>
        <v>28</v>
      </c>
      <c r="B34" s="37" t="s">
        <v>100</v>
      </c>
      <c r="C34" s="38" t="s">
        <v>36</v>
      </c>
      <c r="D34" s="39">
        <v>990</v>
      </c>
      <c r="E34" s="40">
        <f t="shared" si="1"/>
        <v>304.44444444444446</v>
      </c>
      <c r="F34" s="11">
        <f t="shared" si="2"/>
        <v>23</v>
      </c>
      <c r="G34" s="39">
        <v>141</v>
      </c>
      <c r="H34" s="40">
        <f t="shared" si="3"/>
        <v>935.8024691358024</v>
      </c>
      <c r="I34" s="12">
        <f t="shared" si="4"/>
        <v>9</v>
      </c>
      <c r="J34" s="41">
        <f t="shared" si="5"/>
        <v>1240.2469135802469</v>
      </c>
      <c r="K34" s="12">
        <f t="shared" si="6"/>
        <v>16</v>
      </c>
      <c r="L34" s="39">
        <v>947</v>
      </c>
      <c r="M34" s="40">
        <f t="shared" si="7"/>
        <v>330.3703703703704</v>
      </c>
      <c r="N34" s="12">
        <f t="shared" si="8"/>
        <v>29</v>
      </c>
      <c r="O34" s="41">
        <f t="shared" si="9"/>
        <v>1570.6172839506173</v>
      </c>
      <c r="P34" s="12">
        <f t="shared" si="10"/>
        <v>22</v>
      </c>
      <c r="Q34" s="39">
        <v>695</v>
      </c>
      <c r="R34" s="40">
        <f t="shared" si="11"/>
        <v>357.4074074074074</v>
      </c>
      <c r="S34" s="12">
        <f t="shared" si="12"/>
        <v>28</v>
      </c>
      <c r="T34" s="41">
        <f t="shared" si="13"/>
        <v>1928.0246913580247</v>
      </c>
      <c r="U34" s="12">
        <f t="shared" si="14"/>
        <v>28</v>
      </c>
    </row>
    <row r="35" spans="1:21" ht="12.75">
      <c r="A35" s="13">
        <f t="shared" si="0"/>
        <v>29</v>
      </c>
      <c r="B35" s="43" t="s">
        <v>110</v>
      </c>
      <c r="C35" s="38" t="s">
        <v>73</v>
      </c>
      <c r="D35" s="47">
        <v>1175</v>
      </c>
      <c r="E35" s="40">
        <f t="shared" si="1"/>
        <v>167.4074074074074</v>
      </c>
      <c r="F35" s="11">
        <f t="shared" si="2"/>
        <v>27</v>
      </c>
      <c r="G35" s="39">
        <v>200</v>
      </c>
      <c r="H35" s="40">
        <f t="shared" si="3"/>
        <v>899.3827160493827</v>
      </c>
      <c r="I35" s="12">
        <f t="shared" si="4"/>
        <v>11</v>
      </c>
      <c r="J35" s="41">
        <f t="shared" si="5"/>
        <v>1066.79012345679</v>
      </c>
      <c r="K35" s="12">
        <f t="shared" si="6"/>
        <v>26</v>
      </c>
      <c r="L35" s="39">
        <v>810</v>
      </c>
      <c r="M35" s="40">
        <f t="shared" si="7"/>
        <v>431.85185185185185</v>
      </c>
      <c r="N35" s="12">
        <f t="shared" si="8"/>
        <v>19</v>
      </c>
      <c r="O35" s="41">
        <f t="shared" si="9"/>
        <v>1498.641975308642</v>
      </c>
      <c r="P35" s="12">
        <f t="shared" si="10"/>
        <v>23</v>
      </c>
      <c r="Q35" s="39">
        <v>730</v>
      </c>
      <c r="R35" s="40">
        <f t="shared" si="11"/>
        <v>325</v>
      </c>
      <c r="S35" s="12">
        <f t="shared" si="12"/>
        <v>29</v>
      </c>
      <c r="T35" s="41">
        <f t="shared" si="13"/>
        <v>1823.641975308642</v>
      </c>
      <c r="U35" s="12">
        <f t="shared" si="14"/>
        <v>29</v>
      </c>
    </row>
    <row r="36" spans="1:21" ht="39">
      <c r="A36" s="13">
        <f t="shared" si="0"/>
        <v>30</v>
      </c>
      <c r="B36" s="37" t="s">
        <v>98</v>
      </c>
      <c r="C36" s="38" t="s">
        <v>99</v>
      </c>
      <c r="D36" s="39">
        <v>1355</v>
      </c>
      <c r="E36" s="40">
        <f t="shared" si="1"/>
        <v>34.074074074074076</v>
      </c>
      <c r="F36" s="11">
        <f t="shared" si="2"/>
        <v>30</v>
      </c>
      <c r="G36" s="39">
        <v>112</v>
      </c>
      <c r="H36" s="40">
        <f t="shared" si="3"/>
        <v>953.7037037037037</v>
      </c>
      <c r="I36" s="12">
        <f t="shared" si="4"/>
        <v>7</v>
      </c>
      <c r="J36" s="41">
        <f t="shared" si="5"/>
        <v>987.7777777777778</v>
      </c>
      <c r="K36" s="12">
        <f t="shared" si="6"/>
        <v>28</v>
      </c>
      <c r="L36" s="39">
        <v>963</v>
      </c>
      <c r="M36" s="40">
        <f t="shared" si="7"/>
        <v>318.51851851851853</v>
      </c>
      <c r="N36" s="12">
        <f t="shared" si="8"/>
        <v>30</v>
      </c>
      <c r="O36" s="41">
        <f t="shared" si="9"/>
        <v>1306.2962962962963</v>
      </c>
      <c r="P36" s="12">
        <f t="shared" si="10"/>
        <v>28</v>
      </c>
      <c r="Q36" s="39">
        <v>760</v>
      </c>
      <c r="R36" s="40">
        <f t="shared" si="11"/>
        <v>297.22222222222223</v>
      </c>
      <c r="S36" s="12">
        <f t="shared" si="12"/>
        <v>30</v>
      </c>
      <c r="T36" s="41">
        <f t="shared" si="13"/>
        <v>1603.5185185185185</v>
      </c>
      <c r="U36" s="12">
        <f t="shared" si="14"/>
        <v>30</v>
      </c>
    </row>
    <row r="37" spans="1:21" ht="26.25">
      <c r="A37" s="13">
        <f t="shared" si="0"/>
        <v>31</v>
      </c>
      <c r="B37" s="37" t="s">
        <v>109</v>
      </c>
      <c r="C37" s="38" t="s">
        <v>36</v>
      </c>
      <c r="D37" s="39">
        <v>675</v>
      </c>
      <c r="E37" s="40">
        <f t="shared" si="1"/>
        <v>537.7777777777778</v>
      </c>
      <c r="F37" s="11">
        <f t="shared" si="2"/>
        <v>10</v>
      </c>
      <c r="G37" s="39">
        <v>271</v>
      </c>
      <c r="H37" s="40">
        <f t="shared" si="3"/>
        <v>855.5555555555555</v>
      </c>
      <c r="I37" s="12">
        <f t="shared" si="4"/>
        <v>18</v>
      </c>
      <c r="J37" s="41">
        <f t="shared" si="5"/>
        <v>1393.3333333333335</v>
      </c>
      <c r="K37" s="12">
        <f t="shared" si="6"/>
        <v>10</v>
      </c>
      <c r="L37" s="39">
        <v>1350</v>
      </c>
      <c r="M37" s="40">
        <f t="shared" si="7"/>
        <v>31.851851851851855</v>
      </c>
      <c r="N37" s="12">
        <f t="shared" si="8"/>
        <v>31</v>
      </c>
      <c r="O37" s="41">
        <f t="shared" si="9"/>
        <v>1425.1851851851854</v>
      </c>
      <c r="P37" s="12">
        <f t="shared" si="10"/>
        <v>26</v>
      </c>
      <c r="Q37" s="39">
        <v>1080</v>
      </c>
      <c r="R37" s="40">
        <f t="shared" si="11"/>
        <v>0.9259259259259259</v>
      </c>
      <c r="S37" s="12">
        <f t="shared" si="12"/>
        <v>31</v>
      </c>
      <c r="T37" s="41">
        <f t="shared" si="13"/>
        <v>1426.1111111111113</v>
      </c>
      <c r="U37" s="12">
        <f t="shared" si="14"/>
        <v>31</v>
      </c>
    </row>
    <row r="38" spans="1:21" ht="26.25">
      <c r="A38" s="13">
        <f t="shared" si="0"/>
        <v>32</v>
      </c>
      <c r="B38" s="37" t="s">
        <v>108</v>
      </c>
      <c r="C38" s="38" t="s">
        <v>58</v>
      </c>
      <c r="D38" s="42">
        <v>700</v>
      </c>
      <c r="E38" s="40">
        <f t="shared" si="1"/>
        <v>519.2592592592594</v>
      </c>
      <c r="F38" s="11">
        <f t="shared" si="2"/>
        <v>13</v>
      </c>
      <c r="G38" s="42">
        <v>655</v>
      </c>
      <c r="H38" s="40">
        <f t="shared" si="3"/>
        <v>618.5185185185185</v>
      </c>
      <c r="I38" s="12">
        <f t="shared" si="4"/>
        <v>29</v>
      </c>
      <c r="J38" s="41">
        <f t="shared" si="5"/>
        <v>1137.7777777777778</v>
      </c>
      <c r="K38" s="12">
        <f t="shared" si="6"/>
        <v>21</v>
      </c>
      <c r="L38" s="42">
        <v>1350</v>
      </c>
      <c r="M38" s="40">
        <f t="shared" si="7"/>
        <v>31.851851851851855</v>
      </c>
      <c r="N38" s="12">
        <f t="shared" si="8"/>
        <v>31</v>
      </c>
      <c r="O38" s="41">
        <f t="shared" si="9"/>
        <v>1169.6296296296298</v>
      </c>
      <c r="P38" s="12">
        <f t="shared" si="10"/>
        <v>31</v>
      </c>
      <c r="Q38" s="42">
        <v>1080</v>
      </c>
      <c r="R38" s="40">
        <f t="shared" si="11"/>
        <v>0.9259259259259259</v>
      </c>
      <c r="S38" s="12">
        <f t="shared" si="12"/>
        <v>31</v>
      </c>
      <c r="T38" s="41">
        <f t="shared" si="13"/>
        <v>1170.5555555555557</v>
      </c>
      <c r="U38" s="12">
        <f t="shared" si="14"/>
        <v>32</v>
      </c>
    </row>
  </sheetData>
  <sheetProtection/>
  <mergeCells count="2">
    <mergeCell ref="A1:U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Paszek</dc:creator>
  <cp:keywords/>
  <dc:description/>
  <cp:lastModifiedBy>swierszczu</cp:lastModifiedBy>
  <cp:lastPrinted>2010-09-30T08:27:44Z</cp:lastPrinted>
  <dcterms:created xsi:type="dcterms:W3CDTF">2000-12-03T13:36:38Z</dcterms:created>
  <dcterms:modified xsi:type="dcterms:W3CDTF">2011-08-30T17:30:14Z</dcterms:modified>
  <cp:category/>
  <cp:version/>
  <cp:contentType/>
  <cp:contentStatus/>
</cp:coreProperties>
</file>